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ой" sheetId="1" r:id="rId1"/>
    <sheet name="Лист2" sheetId="2" r:id="rId2"/>
    <sheet name="Лист3" sheetId="3" r:id="rId3"/>
  </sheets>
  <definedNames>
    <definedName name="_xlnm.Print_Area" localSheetId="0">'основной'!$B$1:$BV$525</definedName>
  </definedNames>
  <calcPr fullCalcOnLoad="1"/>
</workbook>
</file>

<file path=xl/sharedStrings.xml><?xml version="1.0" encoding="utf-8"?>
<sst xmlns="http://schemas.openxmlformats.org/spreadsheetml/2006/main" count="2643" uniqueCount="278">
  <si>
    <t>УТВЕРЖДАЮ:</t>
  </si>
  <si>
    <t>Глава Гайдаровского сельсовета</t>
  </si>
  <si>
    <t>Орджоникидзевского района Республики Хакасия</t>
  </si>
  <si>
    <t>(руководитель)</t>
  </si>
  <si>
    <t>М.П.</t>
  </si>
  <si>
    <t>БЮДЖЕТНАЯ   РОСПИСЬ   РАСХОДОВ</t>
  </si>
  <si>
    <t>Гайдаровского сельсовета Орджоникидзевского района Республики Хакасия</t>
  </si>
  <si>
    <t>(наименование главного распорядителя средств бюджета)</t>
  </si>
  <si>
    <t>(текущий финансовый год)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</si>
  <si>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</si>
  <si>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</si>
  <si>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</si>
  <si>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</si>
  <si>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</si>
  <si>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</si>
  <si>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</si>
  <si>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</si>
  <si>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</si>
  <si>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</si>
  <si>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</si>
  <si>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</si>
  <si>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</si>
  <si>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</si>
  <si>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</si>
  <si>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</si>
  <si>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</si>
  <si>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</si>
  <si>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</si>
  <si>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</si>
  <si>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</si>
  <si>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</si>
  <si>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 xml:space="preserve">Закупка товаров, работ и услуг для обеспечения государственных (муниципальных) нужд.                             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</si>
  <si>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</si>
  <si>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</si>
  <si>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</si>
  <si>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Увеличение стоимости нематериальных запасов                                                                    ст.340</t>
  </si>
  <si>
    <t>Увеличение стоимости основных средств                                                                        ст.310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</si>
  <si>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</si>
  <si>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</si>
  <si>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</si>
  <si>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</si>
  <si>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</si>
  <si>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</si>
  <si>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</si>
  <si>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</si>
  <si>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</si>
  <si>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</si>
  <si>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</si>
  <si>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</si>
  <si>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</si>
  <si>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</si>
  <si>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</si>
  <si>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</si>
  <si>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</si>
  <si>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Иные межбюджетные трансферты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</si>
  <si>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</si>
  <si>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</si>
  <si>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</si>
  <si>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</si>
  <si>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</si>
  <si>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</si>
  <si>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</si>
  <si>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</si>
  <si>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</si>
  <si>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</si>
  <si>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</si>
  <si>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08</t>
  </si>
  <si>
    <t>Культура.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</si>
  <si>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</si>
  <si>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</si>
  <si>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</si>
  <si>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</si>
  <si>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</si>
  <si>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Пенсионное обеспечение.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</si>
  <si>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</si>
  <si>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</si>
  <si>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</si>
  <si>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</si>
  <si>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Социальное обеспечение населения.</t>
  </si>
  <si>
    <t>Адресная социальная поддержка граждан, находящихся в трудной жизненной ситуации.</t>
  </si>
  <si>
    <t>Социальное обеспечение и иные выплаты населению.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</si>
  <si>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</si>
  <si>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</si>
  <si>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</si>
  <si>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</si>
  <si>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121</t>
  </si>
  <si>
    <t>122</t>
  </si>
  <si>
    <t>242</t>
  </si>
  <si>
    <t>Закупка товаров, работ,  услуг в сфере информационно-коммуникационных технологий.</t>
  </si>
  <si>
    <t>244</t>
  </si>
  <si>
    <t xml:space="preserve">Прочая закупка товаров, работ и услуг для обеспечения государственных (муниципальных) нужд.                             </t>
  </si>
  <si>
    <t>852</t>
  </si>
  <si>
    <t>853</t>
  </si>
  <si>
    <t>111</t>
  </si>
  <si>
    <t>Фонд оплаты труда казенных учреждений и взносы по обязательному социальному страхованию.</t>
  </si>
  <si>
    <t>112</t>
  </si>
  <si>
    <t>312</t>
  </si>
  <si>
    <t>Иные пенсии, социальные доплаты к пенсиям.</t>
  </si>
  <si>
    <t>313</t>
  </si>
  <si>
    <t>Пособия, компенсации, меры социальной поддержки по публичным нормативным обязательствам.</t>
  </si>
  <si>
    <t>Главный бухгалтер</t>
  </si>
  <si>
    <t>( в рублях)</t>
  </si>
  <si>
    <t>1000101000</t>
  </si>
  <si>
    <t>1000000000</t>
  </si>
  <si>
    <t>1000100000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</si>
  <si>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</si>
  <si>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</si>
  <si>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</si>
  <si>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</si>
  <si>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</si>
  <si>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служащих.</t>
  </si>
  <si>
    <t>1100102100</t>
  </si>
  <si>
    <t>1100102200</t>
  </si>
  <si>
    <t xml:space="preserve">Фонд оплаты труда государственных ( муниципальных ) органов и взносы по обязательному социальному страхованию.                                                                                       </t>
  </si>
  <si>
    <t>4010045200</t>
  </si>
  <si>
    <t>4010000000</t>
  </si>
  <si>
    <t>4000000000</t>
  </si>
  <si>
    <t>Обеспечение деятельности подведомственных учреждений ( Сельский клуб ).</t>
  </si>
  <si>
    <t>4010044000</t>
  </si>
  <si>
    <t>1400000000</t>
  </si>
  <si>
    <t xml:space="preserve">Обеспечение энергоэффективности и энергосбережения на объектах муниципальной собственности.                            </t>
  </si>
  <si>
    <t>1400100000</t>
  </si>
  <si>
    <t xml:space="preserve">Мероприятия, направленные на  энергосбережения и повышение энергитической эффективности..                            </t>
  </si>
  <si>
    <t>1400103000</t>
  </si>
  <si>
    <t>1300000000</t>
  </si>
  <si>
    <t>1300105000</t>
  </si>
  <si>
    <t>1300100000</t>
  </si>
  <si>
    <t>Обеспечение мер борьбы с преступностью и профилактике правонарушений.</t>
  </si>
  <si>
    <t>Мероприятия, направленные на усиление мер по борьбе  с преступностью и профилактике правонарушений.</t>
  </si>
  <si>
    <t>1200000000</t>
  </si>
  <si>
    <t>1200104000</t>
  </si>
  <si>
    <t>1200100000</t>
  </si>
  <si>
    <t>Обеспечение профилактики безнадзорности и правонарушений несовершеннолетних.</t>
  </si>
  <si>
    <t>Мероприятия по профилактике безнадзорности и правонарушений несовершеннолетних.</t>
  </si>
  <si>
    <t>4020040000</t>
  </si>
  <si>
    <t>4020045000</t>
  </si>
  <si>
    <t>4020044000</t>
  </si>
  <si>
    <t>4020042000</t>
  </si>
  <si>
    <t>4020041000</t>
  </si>
  <si>
    <t>402004100</t>
  </si>
  <si>
    <t>4020000000</t>
  </si>
  <si>
    <t>4010020140</t>
  </si>
  <si>
    <t>4010002470</t>
  </si>
  <si>
    <t>4010002180</t>
  </si>
  <si>
    <t xml:space="preserve">Фонд оплаты труда государственных  ( муниципальных ) органов и взносы по обязательному социальному страхованию.                                                                                       </t>
  </si>
  <si>
    <t>4010051180</t>
  </si>
  <si>
    <t>4010002050</t>
  </si>
  <si>
    <t>1400100300</t>
  </si>
  <si>
    <t xml:space="preserve">Фонд оплаты труда государственны  ( муниципальных ) органов и взносы по обязательному социальному страхованию.                                                                                       </t>
  </si>
  <si>
    <t>4010002040</t>
  </si>
  <si>
    <t>4010002030</t>
  </si>
  <si>
    <t>КОСГУ</t>
  </si>
  <si>
    <t>Резервные фонды</t>
  </si>
  <si>
    <t>Резервные фонды местных администраций</t>
  </si>
  <si>
    <t>4010007050</t>
  </si>
  <si>
    <t>Резервные средства</t>
  </si>
  <si>
    <t>870</t>
  </si>
  <si>
    <t>Обеспечение деятельности подведомственных учреждений ( Технический персонал ).</t>
  </si>
  <si>
    <t>4010045000</t>
  </si>
  <si>
    <t xml:space="preserve">Увеличение стоимости нематериальных запасов                                                                    </t>
  </si>
  <si>
    <t xml:space="preserve">Увеличение стоимости основных средств                                                                                                                                                                                                         </t>
  </si>
  <si>
    <t xml:space="preserve">Социальное обеспечение                                                </t>
  </si>
  <si>
    <t xml:space="preserve">Пенсии, пособия выплачиваемые организациями сектора государственного управления                                                                                                                                              </t>
  </si>
  <si>
    <t xml:space="preserve">Заработная плата                                                            </t>
  </si>
  <si>
    <t xml:space="preserve">Начисления на оплату труда                                   </t>
  </si>
  <si>
    <t xml:space="preserve">Прочие расходы                                                              </t>
  </si>
  <si>
    <t xml:space="preserve">Прочие услуги                                                                   </t>
  </si>
  <si>
    <t xml:space="preserve">Услуги по содержанию имущества                         </t>
  </si>
  <si>
    <t xml:space="preserve">Комунальные услуги                                                      </t>
  </si>
  <si>
    <t xml:space="preserve">Транспортные услуги                                                      </t>
  </si>
  <si>
    <t xml:space="preserve">Услуги связи                                                                       </t>
  </si>
  <si>
    <t xml:space="preserve">Заработная плата                                                             </t>
  </si>
  <si>
    <t xml:space="preserve">Увеличение стоимости нематериальных запасов                                                                   </t>
  </si>
  <si>
    <t xml:space="preserve">Прочие расходы                                                             </t>
  </si>
  <si>
    <t xml:space="preserve">Прочие услуги                                                                    </t>
  </si>
  <si>
    <t xml:space="preserve">Транспортные услуги                                                     </t>
  </si>
  <si>
    <t xml:space="preserve">Увеличение стоимости нематериальных запасов                                                                 </t>
  </si>
  <si>
    <t xml:space="preserve">Прочие услуги                                                    </t>
  </si>
  <si>
    <t xml:space="preserve">Услуги по содержанию имущества                       </t>
  </si>
  <si>
    <t xml:space="preserve">Услуги связи                                                                        </t>
  </si>
  <si>
    <t xml:space="preserve">Услуги связи                                                                    </t>
  </si>
  <si>
    <t xml:space="preserve">Транспортные услуги                                                  </t>
  </si>
  <si>
    <t xml:space="preserve">Заработная плата                                                          </t>
  </si>
  <si>
    <t xml:space="preserve">Заработная плата                                                           </t>
  </si>
  <si>
    <t xml:space="preserve">Поступление нефинансовых активов                   </t>
  </si>
  <si>
    <t xml:space="preserve">Расходы                                                                                                 </t>
  </si>
  <si>
    <t xml:space="preserve">Социальное обеспечение                                                            </t>
  </si>
  <si>
    <t xml:space="preserve">Расходы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</si>
  <si>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</t>
  </si>
  <si>
    <t xml:space="preserve">Поступление нефинансовых активов     </t>
  </si>
  <si>
    <t xml:space="preserve">Расходы                                                                                                  </t>
  </si>
  <si>
    <t xml:space="preserve">Оплата работ, услуг.                                                       </t>
  </si>
  <si>
    <t xml:space="preserve">Расходы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</si>
  <si>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</t>
  </si>
  <si>
    <t xml:space="preserve">Поступление нефинансовых активов                    </t>
  </si>
  <si>
    <t xml:space="preserve">Оплата работ, услуг.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</si>
  <si>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</t>
  </si>
  <si>
    <t>Леснова Е.С.</t>
  </si>
  <si>
    <t>Сумма на 2019 год</t>
  </si>
  <si>
    <t>Сумма на 2020 год</t>
  </si>
  <si>
    <t xml:space="preserve">Прочие услуги                                                                        </t>
  </si>
  <si>
    <t>Муниципальная программа " Спорт, физкультура и здоровье на 2018-2019 годы".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</si>
  <si>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год."</t>
  </si>
  <si>
    <t>4010070270</t>
  </si>
  <si>
    <t>Иные выплаты персоналу казенных учреждений, за исключением фонда оплаты труда.</t>
  </si>
  <si>
    <t xml:space="preserve">Прочие  выплаты                                                              </t>
  </si>
  <si>
    <t>Компенсация расходов местных бюджетов по оплате труда работникам бюджетной сферы</t>
  </si>
  <si>
    <t>4010079120</t>
  </si>
  <si>
    <t>119</t>
  </si>
  <si>
    <t>12</t>
  </si>
  <si>
    <t>4010009050</t>
  </si>
  <si>
    <t>Муниципальная программа "Сохранение и развитие малых сел муниципального образования Гайдаровский сельсовет 2017-2018 годы</t>
  </si>
  <si>
    <t>1400105100</t>
  </si>
  <si>
    <t>4010071190</t>
  </si>
  <si>
    <t>Муниципальная программа "Сохранение и развитие малых сел муниципального образования Гайдаровский сельсовет 20107-2018 годы</t>
  </si>
  <si>
    <t>4020071190</t>
  </si>
  <si>
    <t>831</t>
  </si>
  <si>
    <t>_______________________________( Шевченко М.С.)</t>
  </si>
  <si>
    <t>129</t>
  </si>
  <si>
    <t>851</t>
  </si>
  <si>
    <t>Обеспечение первичных мер пожарной безопасности</t>
  </si>
  <si>
    <t xml:space="preserve"> 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</si>
  <si>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</si>
  <si>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4010071260</t>
  </si>
  <si>
    <t>Прочая закупка товаров, работ и услуг</t>
  </si>
  <si>
    <t xml:space="preserve">Фонд оплаты труда государственных  ( муниципальных ) органов                                                                                        </t>
  </si>
  <si>
    <t>Другие вопросы в области национальной экономики</t>
  </si>
  <si>
    <t>Молодежная политика и оздоровление детей.</t>
  </si>
  <si>
    <t>Культура, кинематография</t>
  </si>
  <si>
    <t xml:space="preserve"> Осуществление государственных полномочий в сфере 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2018 год
</t>
  </si>
  <si>
    <t>Глава муниципального образования Гайдаровский  сельсовет</t>
  </si>
  <si>
    <t>Обеспечение деятельности органов местного самоуправления, муниципальных учреждений Гайдаровский сельсовет</t>
  </si>
  <si>
    <t>401 00 02030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</si>
  <si>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</si>
  <si>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</si>
  <si>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Начисления на выплаты по оплате труда</t>
  </si>
  <si>
    <t xml:space="preserve">Начисления на выплаты по  оплате труда                               </t>
  </si>
  <si>
    <t xml:space="preserve">Прочие работы, услуги                                                             </t>
  </si>
  <si>
    <t xml:space="preserve">Работы и услуги по содержанию имущества                         </t>
  </si>
  <si>
    <t xml:space="preserve">Прочие работы услуги                                                                   </t>
  </si>
  <si>
    <t>830</t>
  </si>
  <si>
    <t>Исполнение судебных актов</t>
  </si>
  <si>
    <t>800</t>
  </si>
  <si>
    <t xml:space="preserve">Иные бюджетные  ассигнования </t>
  </si>
  <si>
    <t>40 1 00 02040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</si>
  <si>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оганов), органов местного самоуправления либо должностных лиц этих органов, а также в результате деятельности учреждений</t>
  </si>
  <si>
    <t xml:space="preserve">Расходы                                                   </t>
  </si>
  <si>
    <t xml:space="preserve">Прочие расходы                                  </t>
  </si>
  <si>
    <t>Уплата налогов,сборов и иных платежей</t>
  </si>
  <si>
    <t>Уплата прочих налогов,сборов</t>
  </si>
  <si>
    <t xml:space="preserve">Расходы                                                 </t>
  </si>
  <si>
    <t xml:space="preserve">Прочие расходы                                    </t>
  </si>
  <si>
    <t>Уплата иных платежей</t>
  </si>
  <si>
    <t xml:space="preserve">Расходы                                               </t>
  </si>
  <si>
    <t xml:space="preserve">Прочие расходы                                   </t>
  </si>
  <si>
    <t>уплата налога на имущество организаций и земельного налога</t>
  </si>
  <si>
    <t xml:space="preserve">Прочие работы, услуги                                                                   </t>
  </si>
  <si>
    <t>06</t>
  </si>
  <si>
    <t>Мероприятия попередачи  части  полномочий в сферерешения вопросов градостроительной деятельности</t>
  </si>
  <si>
    <t xml:space="preserve">Прочие работы, услуги                                                                    </t>
  </si>
  <si>
    <t>Работы, услуги по содержанию имущества</t>
  </si>
  <si>
    <t xml:space="preserve">Работы, услуги по содержанию имущества                         </t>
  </si>
  <si>
    <t xml:space="preserve">Прочиеработы, услуги                                                                    </t>
  </si>
  <si>
    <t xml:space="preserve">Работы, услуги по содержанию имущества                        </t>
  </si>
  <si>
    <t xml:space="preserve">Работы,услуги по содержанию имущества                         </t>
  </si>
  <si>
    <t>Транспортные услуги</t>
  </si>
  <si>
    <t>Муниципальная программа "Профилактика безнадзорностии и правонарушений  несовершеннолетних  на 2019 год".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</si>
  <si>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2019 год".</t>
  </si>
  <si>
    <t>Муниципальная программа " Адресная социальная поддержка нетрудоспособного, малообеспеченного населения и семей с детьми на 2019 год".</t>
  </si>
  <si>
    <t>на 2019 год и на плановый период 2020 и 2021 годов.</t>
  </si>
  <si>
    <t>Сумма на 2021 год</t>
  </si>
  <si>
    <t>Страхование</t>
  </si>
  <si>
    <t>Прочие работы и услуги</t>
  </si>
  <si>
    <t xml:space="preserve">Иные выплаты персоналу учреждений, за исключением фонда оплаты труда                                                                        </t>
  </si>
  <si>
    <t xml:space="preserve">Прочие выплаты                                                           </t>
  </si>
  <si>
    <t>30  мая  2019</t>
  </si>
  <si>
    <t>4010071490</t>
  </si>
  <si>
    <t xml:space="preserve">Проведение работ по описанию границ населенных пунктов и внесению соответствующих сведений в Единый государственный реестр недвижимости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</si>
</sst>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4" fontId="27" fillId="24" borderId="10" xfId="0" applyNumberFormat="1" applyFont="1" applyFill="1" applyBorder="1" applyAlignment="1">
      <alignment horizontal="right"/>
    </xf>
    <xf numFmtId="49" fontId="28" fillId="11" borderId="10" xfId="0" applyNumberFormat="1" applyFont="1" applyFill="1" applyBorder="1" applyAlignment="1">
      <alignment horizontal="center"/>
    </xf>
    <xf numFmtId="0" fontId="28" fillId="11" borderId="10" xfId="0" applyFont="1" applyFill="1" applyBorder="1" applyAlignment="1">
      <alignment/>
    </xf>
    <xf numFmtId="4" fontId="28" fillId="11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5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2" fontId="27" fillId="24" borderId="10" xfId="0" applyNumberFormat="1" applyFont="1" applyFill="1" applyBorder="1" applyAlignment="1">
      <alignment horizontal="right"/>
    </xf>
    <xf numFmtId="0" fontId="21" fillId="25" borderId="0" xfId="0" applyFont="1" applyFill="1" applyAlignment="1">
      <alignment/>
    </xf>
    <xf numFmtId="49" fontId="21" fillId="25" borderId="10" xfId="0" applyNumberFormat="1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4" fontId="28" fillId="0" borderId="10" xfId="0" applyNumberFormat="1" applyFont="1" applyBorder="1" applyAlignment="1">
      <alignment horizontal="right"/>
    </xf>
    <xf numFmtId="49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49" fontId="22" fillId="11" borderId="10" xfId="0" applyNumberFormat="1" applyFont="1" applyFill="1" applyBorder="1" applyAlignment="1">
      <alignment horizontal="center"/>
    </xf>
    <xf numFmtId="0" fontId="22" fillId="11" borderId="10" xfId="0" applyFont="1" applyFill="1" applyBorder="1" applyAlignment="1">
      <alignment/>
    </xf>
    <xf numFmtId="4" fontId="22" fillId="11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19" fillId="11" borderId="10" xfId="0" applyNumberFormat="1" applyFont="1" applyFill="1" applyBorder="1" applyAlignment="1">
      <alignment horizontal="center"/>
    </xf>
    <xf numFmtId="0" fontId="19" fillId="11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right"/>
    </xf>
    <xf numFmtId="49" fontId="19" fillId="25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49" fontId="25" fillId="24" borderId="10" xfId="0" applyNumberFormat="1" applyFont="1" applyFill="1" applyBorder="1" applyAlignment="1">
      <alignment/>
    </xf>
    <xf numFmtId="0" fontId="28" fillId="25" borderId="11" xfId="0" applyFont="1" applyFill="1" applyBorder="1" applyAlignment="1">
      <alignment horizontal="left" wrapText="1"/>
    </xf>
    <xf numFmtId="0" fontId="28" fillId="25" borderId="12" xfId="0" applyFont="1" applyFill="1" applyBorder="1" applyAlignment="1">
      <alignment horizontal="left" wrapText="1"/>
    </xf>
    <xf numFmtId="0" fontId="28" fillId="25" borderId="13" xfId="0" applyFont="1" applyFill="1" applyBorder="1" applyAlignment="1">
      <alignment horizontal="left" wrapText="1"/>
    </xf>
    <xf numFmtId="49" fontId="28" fillId="25" borderId="10" xfId="0" applyNumberFormat="1" applyFont="1" applyFill="1" applyBorder="1" applyAlignment="1">
      <alignment horizontal="center"/>
    </xf>
    <xf numFmtId="49" fontId="28" fillId="25" borderId="10" xfId="0" applyNumberFormat="1" applyFont="1" applyFill="1" applyBorder="1" applyAlignment="1">
      <alignment/>
    </xf>
    <xf numFmtId="0" fontId="28" fillId="25" borderId="10" xfId="0" applyFont="1" applyFill="1" applyBorder="1" applyAlignment="1">
      <alignment/>
    </xf>
    <xf numFmtId="4" fontId="28" fillId="25" borderId="10" xfId="0" applyNumberFormat="1" applyFont="1" applyFill="1" applyBorder="1" applyAlignment="1">
      <alignment horizontal="right"/>
    </xf>
    <xf numFmtId="49" fontId="21" fillId="11" borderId="10" xfId="0" applyNumberFormat="1" applyFont="1" applyFill="1" applyBorder="1" applyAlignment="1">
      <alignment horizontal="center"/>
    </xf>
    <xf numFmtId="4" fontId="21" fillId="11" borderId="10" xfId="0" applyNumberFormat="1" applyFont="1" applyFill="1" applyBorder="1" applyAlignment="1">
      <alignment horizontal="right"/>
    </xf>
    <xf numFmtId="49" fontId="22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4" fontId="22" fillId="25" borderId="10" xfId="0" applyNumberFormat="1" applyFont="1" applyFill="1" applyBorder="1" applyAlignment="1">
      <alignment horizontal="right"/>
    </xf>
    <xf numFmtId="4" fontId="21" fillId="25" borderId="10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4" fontId="30" fillId="24" borderId="10" xfId="0" applyNumberFormat="1" applyFont="1" applyFill="1" applyBorder="1" applyAlignment="1">
      <alignment horizontal="right"/>
    </xf>
    <xf numFmtId="49" fontId="28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4" fontId="28" fillId="24" borderId="10" xfId="0" applyNumberFormat="1" applyFont="1" applyFill="1" applyBorder="1" applyAlignment="1">
      <alignment horizontal="right"/>
    </xf>
    <xf numFmtId="3" fontId="22" fillId="11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8" fillId="24" borderId="10" xfId="0" applyNumberFormat="1" applyFont="1" applyFill="1" applyBorder="1" applyAlignment="1">
      <alignment horizontal="right"/>
    </xf>
    <xf numFmtId="49" fontId="30" fillId="25" borderId="10" xfId="0" applyNumberFormat="1" applyFont="1" applyFill="1" applyBorder="1" applyAlignment="1">
      <alignment horizontal="center"/>
    </xf>
    <xf numFmtId="49" fontId="21" fillId="25" borderId="10" xfId="0" applyNumberFormat="1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3" fontId="28" fillId="25" borderId="10" xfId="0" applyNumberFormat="1" applyFont="1" applyFill="1" applyBorder="1" applyAlignment="1">
      <alignment horizontal="right"/>
    </xf>
    <xf numFmtId="0" fontId="22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4" fontId="21" fillId="25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4" fontId="25" fillId="24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3" fontId="28" fillId="11" borderId="10" xfId="0" applyNumberFormat="1" applyFont="1" applyFill="1" applyBorder="1" applyAlignment="1">
      <alignment horizontal="right"/>
    </xf>
    <xf numFmtId="3" fontId="22" fillId="25" borderId="10" xfId="0" applyNumberFormat="1" applyFont="1" applyFill="1" applyBorder="1" applyAlignment="1">
      <alignment horizontal="right"/>
    </xf>
    <xf numFmtId="3" fontId="21" fillId="25" borderId="10" xfId="0" applyNumberFormat="1" applyFont="1" applyFill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0" fontId="21" fillId="11" borderId="10" xfId="0" applyFont="1" applyFill="1" applyBorder="1" applyAlignment="1">
      <alignment horizontal="center"/>
    </xf>
    <xf numFmtId="2" fontId="28" fillId="11" borderId="1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1" fontId="21" fillId="0" borderId="1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49" fontId="30" fillId="26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/>
    </xf>
    <xf numFmtId="4" fontId="28" fillId="26" borderId="10" xfId="0" applyNumberFormat="1" applyFont="1" applyFill="1" applyBorder="1" applyAlignment="1">
      <alignment horizontal="right"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35" fillId="0" borderId="0" xfId="0" applyFont="1" applyAlignment="1">
      <alignment/>
    </xf>
    <xf numFmtId="0" fontId="22" fillId="0" borderId="13" xfId="0" applyFont="1" applyBorder="1" applyAlignment="1">
      <alignment horizontal="left" wrapText="1"/>
    </xf>
    <xf numFmtId="1" fontId="9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7" xfId="0" applyFont="1" applyBorder="1" applyAlignment="1">
      <alignment horizontal="left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28" fillId="11" borderId="17" xfId="0" applyFont="1" applyFill="1" applyBorder="1" applyAlignment="1">
      <alignment horizontal="left" wrapText="1"/>
    </xf>
    <xf numFmtId="0" fontId="28" fillId="11" borderId="15" xfId="0" applyFont="1" applyFill="1" applyBorder="1" applyAlignment="1">
      <alignment horizontal="left" wrapText="1"/>
    </xf>
    <xf numFmtId="0" fontId="28" fillId="11" borderId="16" xfId="0" applyFont="1" applyFill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11" borderId="17" xfId="0" applyFont="1" applyFill="1" applyBorder="1" applyAlignment="1">
      <alignment horizontal="left" wrapText="1"/>
    </xf>
    <xf numFmtId="0" fontId="22" fillId="11" borderId="15" xfId="0" applyFont="1" applyFill="1" applyBorder="1" applyAlignment="1">
      <alignment horizontal="left" wrapText="1"/>
    </xf>
    <xf numFmtId="0" fontId="22" fillId="11" borderId="16" xfId="0" applyFont="1" applyFill="1" applyBorder="1" applyAlignment="1">
      <alignment horizontal="left" wrapText="1"/>
    </xf>
    <xf numFmtId="0" fontId="28" fillId="11" borderId="11" xfId="0" applyFont="1" applyFill="1" applyBorder="1" applyAlignment="1">
      <alignment horizontal="left" wrapText="1"/>
    </xf>
    <xf numFmtId="0" fontId="28" fillId="11" borderId="12" xfId="0" applyFont="1" applyFill="1" applyBorder="1" applyAlignment="1">
      <alignment horizontal="left" wrapText="1"/>
    </xf>
    <xf numFmtId="0" fontId="28" fillId="11" borderId="13" xfId="0" applyFont="1" applyFill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5" fillId="24" borderId="11" xfId="0" applyFont="1" applyFill="1" applyBorder="1" applyAlignment="1">
      <alignment horizontal="left" wrapText="1"/>
    </xf>
    <xf numFmtId="0" fontId="25" fillId="24" borderId="12" xfId="0" applyFont="1" applyFill="1" applyBorder="1" applyAlignment="1">
      <alignment horizontal="left" wrapText="1"/>
    </xf>
    <xf numFmtId="0" fontId="25" fillId="24" borderId="13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11" borderId="17" xfId="0" applyFont="1" applyFill="1" applyBorder="1" applyAlignment="1">
      <alignment horizontal="left" wrapText="1"/>
    </xf>
    <xf numFmtId="0" fontId="21" fillId="11" borderId="15" xfId="0" applyFont="1" applyFill="1" applyBorder="1" applyAlignment="1">
      <alignment horizontal="left" wrapText="1"/>
    </xf>
    <xf numFmtId="0" fontId="21" fillId="11" borderId="16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2" fillId="11" borderId="11" xfId="0" applyFont="1" applyFill="1" applyBorder="1" applyAlignment="1">
      <alignment horizontal="left" wrapText="1"/>
    </xf>
    <xf numFmtId="0" fontId="22" fillId="11" borderId="12" xfId="0" applyFont="1" applyFill="1" applyBorder="1" applyAlignment="1">
      <alignment horizontal="left" wrapText="1"/>
    </xf>
    <xf numFmtId="0" fontId="22" fillId="11" borderId="13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24" borderId="11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6" fillId="0" borderId="2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0" borderId="17" xfId="0" applyFont="1" applyFill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2" fillId="0" borderId="17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22" fillId="25" borderId="11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3" xfId="0" applyFont="1" applyFill="1" applyBorder="1" applyAlignment="1">
      <alignment horizontal="left" wrapText="1"/>
    </xf>
    <xf numFmtId="49" fontId="21" fillId="0" borderId="17" xfId="0" applyNumberFormat="1" applyFont="1" applyBorder="1" applyAlignment="1">
      <alignment horizontal="left" wrapText="1"/>
    </xf>
    <xf numFmtId="0" fontId="28" fillId="25" borderId="11" xfId="0" applyFont="1" applyFill="1" applyBorder="1" applyAlignment="1">
      <alignment horizontal="left" wrapText="1"/>
    </xf>
    <xf numFmtId="0" fontId="28" fillId="25" borderId="12" xfId="0" applyFont="1" applyFill="1" applyBorder="1" applyAlignment="1">
      <alignment horizontal="left" wrapText="1"/>
    </xf>
    <xf numFmtId="0" fontId="28" fillId="25" borderId="13" xfId="0" applyFont="1" applyFill="1" applyBorder="1" applyAlignment="1">
      <alignment horizontal="left" wrapText="1"/>
    </xf>
    <xf numFmtId="0" fontId="28" fillId="24" borderId="11" xfId="0" applyFont="1" applyFill="1" applyBorder="1" applyAlignment="1">
      <alignment horizontal="left" wrapText="1"/>
    </xf>
    <xf numFmtId="0" fontId="28" fillId="24" borderId="12" xfId="0" applyFont="1" applyFill="1" applyBorder="1" applyAlignment="1">
      <alignment horizontal="left" wrapText="1"/>
    </xf>
    <xf numFmtId="0" fontId="28" fillId="24" borderId="13" xfId="0" applyFont="1" applyFill="1" applyBorder="1" applyAlignment="1">
      <alignment horizontal="left" wrapText="1"/>
    </xf>
    <xf numFmtId="0" fontId="30" fillId="24" borderId="11" xfId="0" applyFont="1" applyFill="1" applyBorder="1" applyAlignment="1">
      <alignment horizontal="left" wrapText="1"/>
    </xf>
    <xf numFmtId="0" fontId="30" fillId="24" borderId="12" xfId="0" applyFont="1" applyFill="1" applyBorder="1" applyAlignment="1">
      <alignment horizontal="left" wrapText="1"/>
    </xf>
    <xf numFmtId="0" fontId="30" fillId="24" borderId="13" xfId="0" applyFont="1" applyFill="1" applyBorder="1" applyAlignment="1">
      <alignment horizontal="left" wrapText="1"/>
    </xf>
    <xf numFmtId="0" fontId="30" fillId="26" borderId="11" xfId="0" applyFont="1" applyFill="1" applyBorder="1" applyAlignment="1">
      <alignment horizontal="left" wrapText="1"/>
    </xf>
    <xf numFmtId="0" fontId="30" fillId="26" borderId="12" xfId="0" applyFont="1" applyFill="1" applyBorder="1" applyAlignment="1">
      <alignment horizontal="left" wrapText="1"/>
    </xf>
    <xf numFmtId="0" fontId="30" fillId="26" borderId="13" xfId="0" applyFont="1" applyFill="1" applyBorder="1" applyAlignment="1">
      <alignment horizontal="left" wrapText="1"/>
    </xf>
    <xf numFmtId="0" fontId="28" fillId="25" borderId="17" xfId="0" applyFont="1" applyFill="1" applyBorder="1" applyAlignment="1">
      <alignment horizontal="left" wrapText="1"/>
    </xf>
    <xf numFmtId="0" fontId="28" fillId="25" borderId="15" xfId="0" applyFont="1" applyFill="1" applyBorder="1" applyAlignment="1">
      <alignment horizontal="left" wrapText="1"/>
    </xf>
    <xf numFmtId="0" fontId="28" fillId="25" borderId="16" xfId="0" applyFont="1" applyFill="1" applyBorder="1" applyAlignment="1">
      <alignment horizontal="left" wrapText="1"/>
    </xf>
    <xf numFmtId="0" fontId="30" fillId="24" borderId="17" xfId="0" applyFont="1" applyFill="1" applyBorder="1" applyAlignment="1">
      <alignment horizontal="left" wrapText="1"/>
    </xf>
    <xf numFmtId="0" fontId="30" fillId="24" borderId="15" xfId="0" applyFont="1" applyFill="1" applyBorder="1" applyAlignment="1">
      <alignment horizontal="left" wrapText="1"/>
    </xf>
    <xf numFmtId="0" fontId="30" fillId="24" borderId="16" xfId="0" applyFont="1" applyFill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31" fillId="24" borderId="11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left" wrapText="1"/>
    </xf>
    <xf numFmtId="0" fontId="31" fillId="24" borderId="13" xfId="0" applyFont="1" applyFill="1" applyBorder="1" applyAlignment="1">
      <alignment horizontal="left" wrapText="1"/>
    </xf>
    <xf numFmtId="0" fontId="25" fillId="24" borderId="11" xfId="0" applyFont="1" applyFill="1" applyBorder="1" applyAlignment="1">
      <alignment horizontal="left" wrapText="1"/>
    </xf>
    <xf numFmtId="0" fontId="25" fillId="24" borderId="12" xfId="0" applyFont="1" applyFill="1" applyBorder="1" applyAlignment="1">
      <alignment horizontal="left" wrapText="1"/>
    </xf>
    <xf numFmtId="0" fontId="25" fillId="24" borderId="13" xfId="0" applyFont="1" applyFill="1" applyBorder="1" applyAlignment="1">
      <alignment horizontal="left" wrapText="1"/>
    </xf>
    <xf numFmtId="0" fontId="20" fillId="0" borderId="17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1" fillId="24" borderId="17" xfId="0" applyFont="1" applyFill="1" applyBorder="1" applyAlignment="1">
      <alignment horizontal="left" wrapText="1"/>
    </xf>
    <xf numFmtId="0" fontId="21" fillId="24" borderId="15" xfId="0" applyFont="1" applyFill="1" applyBorder="1" applyAlignment="1">
      <alignment horizontal="left" wrapText="1"/>
    </xf>
    <xf numFmtId="0" fontId="21" fillId="24" borderId="16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0" fillId="0" borderId="29" xfId="0" applyNumberFormat="1" applyFont="1" applyBorder="1" applyAlignment="1">
      <alignment vertical="justify" wrapText="1" shrinkToFit="1"/>
    </xf>
    <xf numFmtId="0" fontId="21" fillId="0" borderId="0" xfId="0" applyFont="1" applyAlignment="1">
      <alignment wrapText="1"/>
    </xf>
    <xf numFmtId="0" fontId="21" fillId="0" borderId="30" xfId="0" applyFont="1" applyBorder="1" applyAlignment="1">
      <alignment wrapText="1"/>
    </xf>
    <xf numFmtId="0" fontId="20" fillId="0" borderId="31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3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5"/>
  <sheetViews>
    <sheetView tabSelected="1" view="pageBreakPreview" zoomScale="85" zoomScaleSheetLayoutView="85" zoomScalePageLayoutView="0" workbookViewId="0" topLeftCell="B483">
      <selection activeCell="B229" sqref="B229:E229"/>
    </sheetView>
  </sheetViews>
  <sheetFormatPr defaultColWidth="9.140625" defaultRowHeight="15"/>
  <cols>
    <col min="1" max="1" width="2.57421875" style="4" hidden="1" customWidth="1"/>
    <col min="2" max="4" width="9.140625" style="4" customWidth="1"/>
    <col min="5" max="5" width="30.8515625" style="4" customWidth="1"/>
    <col min="6" max="6" width="9.140625" style="4" customWidth="1"/>
    <col min="7" max="7" width="5.7109375" style="4" customWidth="1"/>
    <col min="8" max="8" width="6.7109375" style="4" customWidth="1"/>
    <col min="9" max="9" width="13.140625" style="4" customWidth="1"/>
    <col min="10" max="10" width="6.421875" style="4" customWidth="1"/>
    <col min="11" max="11" width="6.57421875" style="4" customWidth="1"/>
    <col min="12" max="12" width="14.28125" style="4" customWidth="1"/>
    <col min="13" max="13" width="14.140625" style="4" customWidth="1"/>
    <col min="14" max="14" width="18.00390625" style="4" customWidth="1"/>
    <col min="15" max="16384" width="9.140625" style="4" customWidth="1"/>
  </cols>
  <sheetData>
    <row r="2" spans="10:14" ht="15">
      <c r="J2" s="188" t="s">
        <v>0</v>
      </c>
      <c r="K2" s="188"/>
      <c r="L2" s="188"/>
      <c r="M2" s="188"/>
      <c r="N2" s="188"/>
    </row>
    <row r="3" spans="10:14" ht="15">
      <c r="J3" s="189" t="s">
        <v>1</v>
      </c>
      <c r="K3" s="189"/>
      <c r="L3" s="189"/>
      <c r="M3" s="189"/>
      <c r="N3" s="189"/>
    </row>
    <row r="4" spans="10:14" ht="15">
      <c r="J4" s="189" t="s">
        <v>2</v>
      </c>
      <c r="K4" s="189"/>
      <c r="L4" s="189"/>
      <c r="M4" s="189"/>
      <c r="N4" s="189"/>
    </row>
    <row r="5" spans="10:14" ht="15">
      <c r="J5" s="190" t="s">
        <v>217</v>
      </c>
      <c r="K5" s="190"/>
      <c r="L5" s="190"/>
      <c r="M5" s="190"/>
      <c r="N5" s="190"/>
    </row>
    <row r="6" spans="11:12" ht="7.5" customHeight="1">
      <c r="K6" s="181" t="s">
        <v>3</v>
      </c>
      <c r="L6" s="181"/>
    </row>
    <row r="7" spans="12:14" ht="15">
      <c r="L7" s="192" t="s">
        <v>275</v>
      </c>
      <c r="M7" s="192"/>
      <c r="N7" s="192"/>
    </row>
    <row r="8" ht="15">
      <c r="K8" s="4" t="s">
        <v>4</v>
      </c>
    </row>
    <row r="11" spans="3:12" ht="22.5">
      <c r="C11" s="179" t="s">
        <v>5</v>
      </c>
      <c r="D11" s="179"/>
      <c r="E11" s="179"/>
      <c r="F11" s="179"/>
      <c r="G11" s="179"/>
      <c r="H11" s="179"/>
      <c r="I11" s="179"/>
      <c r="J11" s="179"/>
      <c r="K11" s="179"/>
      <c r="L11" s="179"/>
    </row>
    <row r="12" spans="3:12" ht="18.75">
      <c r="C12" s="180" t="s">
        <v>6</v>
      </c>
      <c r="D12" s="180"/>
      <c r="E12" s="180"/>
      <c r="F12" s="180"/>
      <c r="G12" s="180"/>
      <c r="H12" s="180"/>
      <c r="I12" s="180"/>
      <c r="J12" s="180"/>
      <c r="K12" s="180"/>
      <c r="L12" s="180"/>
    </row>
    <row r="13" spans="5:10" ht="9.75" customHeight="1">
      <c r="E13" s="181" t="s">
        <v>7</v>
      </c>
      <c r="F13" s="181"/>
      <c r="G13" s="181"/>
      <c r="H13" s="181"/>
      <c r="I13" s="181"/>
      <c r="J13" s="181"/>
    </row>
    <row r="14" spans="3:12" ht="18.75">
      <c r="C14" s="180" t="s">
        <v>269</v>
      </c>
      <c r="D14" s="180"/>
      <c r="E14" s="180"/>
      <c r="F14" s="180"/>
      <c r="G14" s="180"/>
      <c r="H14" s="180"/>
      <c r="I14" s="180"/>
      <c r="J14" s="180"/>
      <c r="K14" s="180"/>
      <c r="L14" s="180"/>
    </row>
    <row r="15" spans="3:12" ht="9" customHeight="1">
      <c r="C15" s="6"/>
      <c r="D15" s="6"/>
      <c r="E15" s="6"/>
      <c r="F15" s="181" t="s">
        <v>8</v>
      </c>
      <c r="G15" s="181"/>
      <c r="H15" s="181"/>
      <c r="I15" s="6"/>
      <c r="J15" s="6"/>
      <c r="K15" s="6"/>
      <c r="L15" s="6"/>
    </row>
    <row r="16" spans="3:12" ht="9" customHeight="1">
      <c r="C16" s="6"/>
      <c r="D16" s="6"/>
      <c r="E16" s="6"/>
      <c r="F16" s="5"/>
      <c r="G16" s="5"/>
      <c r="H16" s="5"/>
      <c r="I16" s="6"/>
      <c r="J16" s="6"/>
      <c r="K16" s="6"/>
      <c r="L16" s="6"/>
    </row>
    <row r="17" spans="12:13" ht="15">
      <c r="L17" s="191" t="s">
        <v>101</v>
      </c>
      <c r="M17" s="191"/>
    </row>
    <row r="18" spans="2:14" ht="15">
      <c r="B18" s="193" t="s">
        <v>9</v>
      </c>
      <c r="C18" s="194"/>
      <c r="D18" s="194"/>
      <c r="E18" s="195"/>
      <c r="F18" s="182" t="s">
        <v>10</v>
      </c>
      <c r="G18" s="183"/>
      <c r="H18" s="183"/>
      <c r="I18" s="183"/>
      <c r="J18" s="183"/>
      <c r="K18" s="184"/>
      <c r="L18" s="177" t="s">
        <v>198</v>
      </c>
      <c r="M18" s="177" t="s">
        <v>199</v>
      </c>
      <c r="N18" s="177" t="s">
        <v>270</v>
      </c>
    </row>
    <row r="19" spans="2:14" ht="35.25" customHeight="1">
      <c r="B19" s="196"/>
      <c r="C19" s="197"/>
      <c r="D19" s="197"/>
      <c r="E19" s="198"/>
      <c r="F19" s="7" t="s">
        <v>11</v>
      </c>
      <c r="G19" s="7" t="s">
        <v>12</v>
      </c>
      <c r="H19" s="7" t="s">
        <v>13</v>
      </c>
      <c r="I19" s="7" t="s">
        <v>14</v>
      </c>
      <c r="J19" s="7" t="s">
        <v>15</v>
      </c>
      <c r="K19" s="7" t="s">
        <v>151</v>
      </c>
      <c r="L19" s="178"/>
      <c r="M19" s="178"/>
      <c r="N19" s="178"/>
    </row>
    <row r="20" spans="2:14" ht="15">
      <c r="B20" s="182">
        <v>1</v>
      </c>
      <c r="C20" s="183"/>
      <c r="D20" s="183"/>
      <c r="E20" s="184"/>
      <c r="F20" s="8">
        <v>2</v>
      </c>
      <c r="G20" s="8">
        <v>3</v>
      </c>
      <c r="H20" s="8">
        <v>4</v>
      </c>
      <c r="I20" s="8">
        <v>5</v>
      </c>
      <c r="J20" s="8">
        <v>6</v>
      </c>
      <c r="K20" s="8">
        <v>7</v>
      </c>
      <c r="L20" s="8">
        <v>8</v>
      </c>
      <c r="M20" s="8">
        <v>9</v>
      </c>
      <c r="N20" s="8">
        <v>10</v>
      </c>
    </row>
    <row r="21" spans="2:14" ht="18.75" customHeight="1">
      <c r="B21" s="185" t="s">
        <v>16</v>
      </c>
      <c r="C21" s="186"/>
      <c r="D21" s="186"/>
      <c r="E21" s="187"/>
      <c r="F21" s="9" t="s">
        <v>17</v>
      </c>
      <c r="G21" s="9" t="s">
        <v>18</v>
      </c>
      <c r="H21" s="9"/>
      <c r="I21" s="9"/>
      <c r="J21" s="9"/>
      <c r="K21" s="10"/>
      <c r="L21" s="11">
        <f>L22+L36+L86+L93</f>
        <v>2157270</v>
      </c>
      <c r="M21" s="11">
        <f>M22+M36+M86+M93</f>
        <v>2519500</v>
      </c>
      <c r="N21" s="11">
        <f>N22+N36+N86+N93</f>
        <v>2563450</v>
      </c>
    </row>
    <row r="22" spans="2:14" ht="48.75" customHeight="1">
      <c r="B22" s="170" t="s">
        <v>19</v>
      </c>
      <c r="C22" s="171"/>
      <c r="D22" s="171"/>
      <c r="E22" s="172"/>
      <c r="F22" s="12" t="s">
        <v>17</v>
      </c>
      <c r="G22" s="12" t="s">
        <v>18</v>
      </c>
      <c r="H22" s="12" t="s">
        <v>20</v>
      </c>
      <c r="I22" s="12"/>
      <c r="J22" s="12"/>
      <c r="K22" s="13"/>
      <c r="L22" s="14">
        <f aca="true" t="shared" si="0" ref="L22:N26">L23</f>
        <v>390600</v>
      </c>
      <c r="M22" s="14">
        <f t="shared" si="0"/>
        <v>381300</v>
      </c>
      <c r="N22" s="14">
        <f t="shared" si="0"/>
        <v>381300</v>
      </c>
    </row>
    <row r="23" spans="2:14" ht="63" customHeight="1">
      <c r="B23" s="141" t="s">
        <v>21</v>
      </c>
      <c r="C23" s="142"/>
      <c r="D23" s="142"/>
      <c r="E23" s="143"/>
      <c r="F23" s="15" t="s">
        <v>17</v>
      </c>
      <c r="G23" s="15" t="s">
        <v>18</v>
      </c>
      <c r="H23" s="15" t="s">
        <v>20</v>
      </c>
      <c r="I23" s="15" t="s">
        <v>116</v>
      </c>
      <c r="J23" s="15"/>
      <c r="K23" s="16"/>
      <c r="L23" s="17">
        <f>L24</f>
        <v>390600</v>
      </c>
      <c r="M23" s="17">
        <f t="shared" si="0"/>
        <v>381300</v>
      </c>
      <c r="N23" s="17">
        <f t="shared" si="0"/>
        <v>381300</v>
      </c>
    </row>
    <row r="24" spans="2:14" ht="45" customHeight="1">
      <c r="B24" s="134" t="s">
        <v>231</v>
      </c>
      <c r="C24" s="128"/>
      <c r="D24" s="128"/>
      <c r="E24" s="129"/>
      <c r="F24" s="15" t="s">
        <v>17</v>
      </c>
      <c r="G24" s="15" t="s">
        <v>18</v>
      </c>
      <c r="H24" s="15" t="s">
        <v>20</v>
      </c>
      <c r="I24" s="15" t="s">
        <v>115</v>
      </c>
      <c r="J24" s="15"/>
      <c r="K24" s="16"/>
      <c r="L24" s="17">
        <f t="shared" si="0"/>
        <v>390600</v>
      </c>
      <c r="M24" s="17">
        <f t="shared" si="0"/>
        <v>381300</v>
      </c>
      <c r="N24" s="17">
        <f t="shared" si="0"/>
        <v>381300</v>
      </c>
    </row>
    <row r="25" spans="2:14" ht="34.5" customHeight="1">
      <c r="B25" s="134" t="s">
        <v>230</v>
      </c>
      <c r="C25" s="128"/>
      <c r="D25" s="128"/>
      <c r="E25" s="129"/>
      <c r="F25" s="15" t="s">
        <v>17</v>
      </c>
      <c r="G25" s="15" t="s">
        <v>18</v>
      </c>
      <c r="H25" s="15" t="s">
        <v>20</v>
      </c>
      <c r="I25" s="15" t="s">
        <v>150</v>
      </c>
      <c r="J25" s="15"/>
      <c r="K25" s="16"/>
      <c r="L25" s="17">
        <f t="shared" si="0"/>
        <v>390600</v>
      </c>
      <c r="M25" s="17">
        <f t="shared" si="0"/>
        <v>381300</v>
      </c>
      <c r="N25" s="17">
        <f t="shared" si="0"/>
        <v>381300</v>
      </c>
    </row>
    <row r="26" spans="2:14" ht="77.25" customHeight="1">
      <c r="B26" s="134" t="s">
        <v>23</v>
      </c>
      <c r="C26" s="128"/>
      <c r="D26" s="128"/>
      <c r="E26" s="129"/>
      <c r="F26" s="15" t="s">
        <v>17</v>
      </c>
      <c r="G26" s="15" t="s">
        <v>18</v>
      </c>
      <c r="H26" s="15" t="s">
        <v>20</v>
      </c>
      <c r="I26" s="15" t="s">
        <v>150</v>
      </c>
      <c r="J26" s="15" t="s">
        <v>24</v>
      </c>
      <c r="K26" s="16"/>
      <c r="L26" s="17">
        <f t="shared" si="0"/>
        <v>390600</v>
      </c>
      <c r="M26" s="17">
        <f t="shared" si="0"/>
        <v>381300</v>
      </c>
      <c r="N26" s="17">
        <f t="shared" si="0"/>
        <v>381300</v>
      </c>
    </row>
    <row r="27" spans="2:14" ht="38.25" customHeight="1">
      <c r="B27" s="134" t="s">
        <v>25</v>
      </c>
      <c r="C27" s="128"/>
      <c r="D27" s="128"/>
      <c r="E27" s="129"/>
      <c r="F27" s="15" t="s">
        <v>17</v>
      </c>
      <c r="G27" s="15" t="s">
        <v>18</v>
      </c>
      <c r="H27" s="15" t="s">
        <v>20</v>
      </c>
      <c r="I27" s="15" t="s">
        <v>150</v>
      </c>
      <c r="J27" s="15" t="s">
        <v>26</v>
      </c>
      <c r="K27" s="16"/>
      <c r="L27" s="17">
        <f>L28+L32</f>
        <v>390600</v>
      </c>
      <c r="M27" s="17">
        <f>M28</f>
        <v>381300</v>
      </c>
      <c r="N27" s="17">
        <f>N28</f>
        <v>381300</v>
      </c>
    </row>
    <row r="28" spans="2:14" ht="40.5" customHeight="1">
      <c r="B28" s="134" t="s">
        <v>225</v>
      </c>
      <c r="C28" s="128"/>
      <c r="D28" s="128"/>
      <c r="E28" s="129"/>
      <c r="F28" s="15" t="s">
        <v>17</v>
      </c>
      <c r="G28" s="15" t="s">
        <v>18</v>
      </c>
      <c r="H28" s="15" t="s">
        <v>20</v>
      </c>
      <c r="I28" s="15" t="s">
        <v>150</v>
      </c>
      <c r="J28" s="15" t="s">
        <v>85</v>
      </c>
      <c r="K28" s="18"/>
      <c r="L28" s="17">
        <f>L29</f>
        <v>300000</v>
      </c>
      <c r="M28" s="17">
        <f>M29</f>
        <v>381300</v>
      </c>
      <c r="N28" s="17">
        <f>N29</f>
        <v>381300</v>
      </c>
    </row>
    <row r="29" spans="2:14" ht="17.25" customHeight="1">
      <c r="B29" s="134" t="s">
        <v>192</v>
      </c>
      <c r="C29" s="128"/>
      <c r="D29" s="128"/>
      <c r="E29" s="129"/>
      <c r="F29" s="15" t="s">
        <v>17</v>
      </c>
      <c r="G29" s="15" t="s">
        <v>18</v>
      </c>
      <c r="H29" s="15" t="s">
        <v>20</v>
      </c>
      <c r="I29" s="15" t="s">
        <v>150</v>
      </c>
      <c r="J29" s="15" t="s">
        <v>85</v>
      </c>
      <c r="K29" s="18">
        <v>200</v>
      </c>
      <c r="L29" s="17">
        <f>L30</f>
        <v>300000</v>
      </c>
      <c r="M29" s="17">
        <f>M31+M32</f>
        <v>381300</v>
      </c>
      <c r="N29" s="17">
        <f>N31+N32</f>
        <v>381300</v>
      </c>
    </row>
    <row r="30" spans="2:14" ht="31.5" customHeight="1">
      <c r="B30" s="153" t="s">
        <v>233</v>
      </c>
      <c r="C30" s="165"/>
      <c r="D30" s="165"/>
      <c r="E30" s="166"/>
      <c r="F30" s="15" t="s">
        <v>17</v>
      </c>
      <c r="G30" s="15" t="s">
        <v>18</v>
      </c>
      <c r="H30" s="15" t="s">
        <v>20</v>
      </c>
      <c r="I30" s="15" t="s">
        <v>232</v>
      </c>
      <c r="J30" s="15" t="s">
        <v>85</v>
      </c>
      <c r="K30" s="18">
        <v>210</v>
      </c>
      <c r="L30" s="17">
        <f>L31</f>
        <v>300000</v>
      </c>
      <c r="M30" s="17"/>
      <c r="N30" s="17"/>
    </row>
    <row r="31" spans="2:14" ht="16.5" customHeight="1">
      <c r="B31" s="131" t="s">
        <v>183</v>
      </c>
      <c r="C31" s="132"/>
      <c r="D31" s="132"/>
      <c r="E31" s="133"/>
      <c r="F31" s="22" t="s">
        <v>17</v>
      </c>
      <c r="G31" s="22" t="s">
        <v>18</v>
      </c>
      <c r="H31" s="22" t="s">
        <v>20</v>
      </c>
      <c r="I31" s="22" t="s">
        <v>150</v>
      </c>
      <c r="J31" s="22" t="s">
        <v>85</v>
      </c>
      <c r="K31" s="8">
        <v>211</v>
      </c>
      <c r="L31" s="23">
        <v>300000</v>
      </c>
      <c r="M31" s="23">
        <v>300000</v>
      </c>
      <c r="N31" s="23">
        <v>300000</v>
      </c>
    </row>
    <row r="32" spans="2:14" ht="47.25" customHeight="1">
      <c r="B32" s="167" t="s">
        <v>234</v>
      </c>
      <c r="C32" s="168"/>
      <c r="D32" s="168"/>
      <c r="E32" s="169"/>
      <c r="F32" s="22" t="s">
        <v>17</v>
      </c>
      <c r="G32" s="22" t="s">
        <v>18</v>
      </c>
      <c r="H32" s="22" t="s">
        <v>20</v>
      </c>
      <c r="I32" s="22" t="s">
        <v>150</v>
      </c>
      <c r="J32" s="22" t="s">
        <v>218</v>
      </c>
      <c r="K32" s="8"/>
      <c r="L32" s="23">
        <f>L33</f>
        <v>90600</v>
      </c>
      <c r="M32" s="23">
        <f>M33</f>
        <v>81300</v>
      </c>
      <c r="N32" s="23">
        <f>N33</f>
        <v>81300</v>
      </c>
    </row>
    <row r="33" spans="2:14" ht="27.75" customHeight="1">
      <c r="B33" s="153" t="s">
        <v>233</v>
      </c>
      <c r="C33" s="165"/>
      <c r="D33" s="165"/>
      <c r="E33" s="166"/>
      <c r="F33" s="15" t="s">
        <v>17</v>
      </c>
      <c r="G33" s="15" t="s">
        <v>18</v>
      </c>
      <c r="H33" s="15" t="s">
        <v>20</v>
      </c>
      <c r="I33" s="15" t="s">
        <v>232</v>
      </c>
      <c r="J33" s="15" t="s">
        <v>218</v>
      </c>
      <c r="K33" s="18">
        <v>210</v>
      </c>
      <c r="L33" s="23">
        <f>L34</f>
        <v>90600</v>
      </c>
      <c r="M33" s="23">
        <v>81300</v>
      </c>
      <c r="N33" s="23">
        <v>81300</v>
      </c>
    </row>
    <row r="34" spans="2:14" ht="17.25" customHeight="1">
      <c r="B34" s="208" t="s">
        <v>235</v>
      </c>
      <c r="C34" s="165"/>
      <c r="D34" s="165"/>
      <c r="E34" s="166"/>
      <c r="F34" s="22" t="s">
        <v>17</v>
      </c>
      <c r="G34" s="22" t="s">
        <v>18</v>
      </c>
      <c r="H34" s="22" t="s">
        <v>20</v>
      </c>
      <c r="I34" s="22" t="s">
        <v>150</v>
      </c>
      <c r="J34" s="22" t="s">
        <v>218</v>
      </c>
      <c r="K34" s="8">
        <v>213</v>
      </c>
      <c r="L34" s="23">
        <v>90600</v>
      </c>
      <c r="M34" s="23">
        <v>90600</v>
      </c>
      <c r="N34" s="23">
        <v>90600</v>
      </c>
    </row>
    <row r="35" spans="2:14" ht="16.5" customHeight="1">
      <c r="B35" s="134" t="s">
        <v>27</v>
      </c>
      <c r="C35" s="128"/>
      <c r="D35" s="128"/>
      <c r="E35" s="129"/>
      <c r="F35" s="15" t="s">
        <v>17</v>
      </c>
      <c r="G35" s="15" t="s">
        <v>18</v>
      </c>
      <c r="H35" s="15" t="s">
        <v>20</v>
      </c>
      <c r="I35" s="15"/>
      <c r="J35" s="15"/>
      <c r="K35" s="16"/>
      <c r="L35" s="17">
        <f>L22</f>
        <v>390600</v>
      </c>
      <c r="M35" s="17">
        <f>M22</f>
        <v>381300</v>
      </c>
      <c r="N35" s="17">
        <f>N22</f>
        <v>381300</v>
      </c>
    </row>
    <row r="36" spans="2:14" ht="57" customHeight="1">
      <c r="B36" s="170" t="s">
        <v>28</v>
      </c>
      <c r="C36" s="171"/>
      <c r="D36" s="171"/>
      <c r="E36" s="172"/>
      <c r="F36" s="12" t="s">
        <v>17</v>
      </c>
      <c r="G36" s="12" t="s">
        <v>18</v>
      </c>
      <c r="H36" s="12" t="s">
        <v>29</v>
      </c>
      <c r="I36" s="12"/>
      <c r="J36" s="12"/>
      <c r="K36" s="13"/>
      <c r="L36" s="14">
        <f aca="true" t="shared" si="1" ref="L36:N38">L37</f>
        <v>603500</v>
      </c>
      <c r="M36" s="14">
        <f t="shared" si="1"/>
        <v>493750</v>
      </c>
      <c r="N36" s="14">
        <f t="shared" si="1"/>
        <v>493750</v>
      </c>
    </row>
    <row r="37" spans="2:14" ht="44.25" customHeight="1">
      <c r="B37" s="134" t="s">
        <v>21</v>
      </c>
      <c r="C37" s="128"/>
      <c r="D37" s="128"/>
      <c r="E37" s="129"/>
      <c r="F37" s="15" t="s">
        <v>17</v>
      </c>
      <c r="G37" s="15" t="s">
        <v>18</v>
      </c>
      <c r="H37" s="15" t="s">
        <v>29</v>
      </c>
      <c r="I37" s="15" t="s">
        <v>116</v>
      </c>
      <c r="J37" s="15"/>
      <c r="K37" s="16"/>
      <c r="L37" s="17">
        <f t="shared" si="1"/>
        <v>603500</v>
      </c>
      <c r="M37" s="17">
        <f t="shared" si="1"/>
        <v>493750</v>
      </c>
      <c r="N37" s="17">
        <f t="shared" si="1"/>
        <v>493750</v>
      </c>
    </row>
    <row r="38" spans="2:14" ht="45" customHeight="1">
      <c r="B38" s="134" t="s">
        <v>22</v>
      </c>
      <c r="C38" s="128"/>
      <c r="D38" s="128"/>
      <c r="E38" s="129"/>
      <c r="F38" s="15" t="s">
        <v>17</v>
      </c>
      <c r="G38" s="15" t="s">
        <v>18</v>
      </c>
      <c r="H38" s="15" t="s">
        <v>29</v>
      </c>
      <c r="I38" s="15" t="s">
        <v>115</v>
      </c>
      <c r="J38" s="15"/>
      <c r="K38" s="16"/>
      <c r="L38" s="17">
        <f t="shared" si="1"/>
        <v>603500</v>
      </c>
      <c r="M38" s="17">
        <f t="shared" si="1"/>
        <v>493750</v>
      </c>
      <c r="N38" s="17">
        <f t="shared" si="1"/>
        <v>493750</v>
      </c>
    </row>
    <row r="39" spans="2:14" ht="15.75" customHeight="1">
      <c r="B39" s="134" t="s">
        <v>30</v>
      </c>
      <c r="C39" s="128"/>
      <c r="D39" s="128"/>
      <c r="E39" s="129"/>
      <c r="F39" s="15" t="s">
        <v>17</v>
      </c>
      <c r="G39" s="15" t="s">
        <v>18</v>
      </c>
      <c r="H39" s="15" t="s">
        <v>29</v>
      </c>
      <c r="I39" s="15" t="s">
        <v>149</v>
      </c>
      <c r="J39" s="15"/>
      <c r="K39" s="16"/>
      <c r="L39" s="17">
        <f>L40+L56+L72</f>
        <v>603500</v>
      </c>
      <c r="M39" s="17">
        <f>M40+M56+M72</f>
        <v>493750</v>
      </c>
      <c r="N39" s="17">
        <f>N40+N56+N72</f>
        <v>493750</v>
      </c>
    </row>
    <row r="40" spans="2:14" ht="44.25" customHeight="1">
      <c r="B40" s="134" t="s">
        <v>23</v>
      </c>
      <c r="C40" s="128"/>
      <c r="D40" s="128"/>
      <c r="E40" s="129"/>
      <c r="F40" s="15" t="s">
        <v>17</v>
      </c>
      <c r="G40" s="15" t="s">
        <v>18</v>
      </c>
      <c r="H40" s="15" t="s">
        <v>29</v>
      </c>
      <c r="I40" s="15" t="s">
        <v>149</v>
      </c>
      <c r="J40" s="15" t="s">
        <v>24</v>
      </c>
      <c r="K40" s="16"/>
      <c r="L40" s="17">
        <f>L41+L45+L52</f>
        <v>218000</v>
      </c>
      <c r="M40" s="17">
        <f>M44</f>
        <v>260400</v>
      </c>
      <c r="N40" s="17">
        <f>N44</f>
        <v>260400</v>
      </c>
    </row>
    <row r="41" spans="2:14" ht="27" customHeight="1">
      <c r="B41" s="134" t="s">
        <v>273</v>
      </c>
      <c r="C41" s="128"/>
      <c r="D41" s="128"/>
      <c r="E41" s="129"/>
      <c r="F41" s="15" t="s">
        <v>17</v>
      </c>
      <c r="G41" s="15" t="s">
        <v>18</v>
      </c>
      <c r="H41" s="15" t="s">
        <v>29</v>
      </c>
      <c r="I41" s="15" t="s">
        <v>149</v>
      </c>
      <c r="J41" s="15" t="s">
        <v>95</v>
      </c>
      <c r="K41" s="118"/>
      <c r="L41" s="119">
        <f>L43</f>
        <v>2000</v>
      </c>
      <c r="M41" s="116">
        <f>M42</f>
        <v>0</v>
      </c>
      <c r="N41" s="116"/>
    </row>
    <row r="42" spans="2:14" ht="17.25" customHeight="1">
      <c r="B42" s="134" t="s">
        <v>192</v>
      </c>
      <c r="C42" s="128"/>
      <c r="D42" s="128"/>
      <c r="E42" s="129"/>
      <c r="F42" s="15" t="s">
        <v>17</v>
      </c>
      <c r="G42" s="15" t="s">
        <v>18</v>
      </c>
      <c r="H42" s="15" t="s">
        <v>29</v>
      </c>
      <c r="I42" s="15" t="s">
        <v>149</v>
      </c>
      <c r="J42" s="15" t="s">
        <v>95</v>
      </c>
      <c r="K42" s="18">
        <v>200</v>
      </c>
      <c r="L42" s="119"/>
      <c r="M42" s="116"/>
      <c r="N42" s="116"/>
    </row>
    <row r="43" spans="2:14" ht="17.25" customHeight="1">
      <c r="B43" s="159" t="s">
        <v>274</v>
      </c>
      <c r="C43" s="160"/>
      <c r="D43" s="160"/>
      <c r="E43" s="161"/>
      <c r="F43" s="30" t="s">
        <v>17</v>
      </c>
      <c r="G43" s="30" t="s">
        <v>18</v>
      </c>
      <c r="H43" s="30" t="s">
        <v>29</v>
      </c>
      <c r="I43" s="30" t="s">
        <v>149</v>
      </c>
      <c r="J43" s="30" t="s">
        <v>95</v>
      </c>
      <c r="K43" s="31">
        <v>212</v>
      </c>
      <c r="L43" s="102">
        <v>2000</v>
      </c>
      <c r="M43" s="117">
        <v>0</v>
      </c>
      <c r="N43" s="117">
        <v>0</v>
      </c>
    </row>
    <row r="44" spans="2:14" ht="36" customHeight="1">
      <c r="B44" s="134" t="s">
        <v>25</v>
      </c>
      <c r="C44" s="128"/>
      <c r="D44" s="128"/>
      <c r="E44" s="129"/>
      <c r="F44" s="15" t="s">
        <v>17</v>
      </c>
      <c r="G44" s="15" t="s">
        <v>18</v>
      </c>
      <c r="H44" s="15" t="s">
        <v>29</v>
      </c>
      <c r="I44" s="15" t="s">
        <v>149</v>
      </c>
      <c r="J44" s="15" t="s">
        <v>26</v>
      </c>
      <c r="K44" s="16"/>
      <c r="L44" s="17">
        <f>L45+L52+L41</f>
        <v>218000</v>
      </c>
      <c r="M44" s="17">
        <f>M46+M52</f>
        <v>260400</v>
      </c>
      <c r="N44" s="17">
        <f>N47+N52</f>
        <v>260400</v>
      </c>
    </row>
    <row r="45" spans="2:14" ht="28.5" customHeight="1">
      <c r="B45" s="134" t="s">
        <v>148</v>
      </c>
      <c r="C45" s="128"/>
      <c r="D45" s="128"/>
      <c r="E45" s="129"/>
      <c r="F45" s="15" t="s">
        <v>17</v>
      </c>
      <c r="G45" s="15" t="s">
        <v>18</v>
      </c>
      <c r="H45" s="15" t="s">
        <v>29</v>
      </c>
      <c r="I45" s="15" t="s">
        <v>149</v>
      </c>
      <c r="J45" s="15" t="s">
        <v>85</v>
      </c>
      <c r="K45" s="16"/>
      <c r="L45" s="17">
        <f aca="true" t="shared" si="2" ref="L45:N46">L46</f>
        <v>155000</v>
      </c>
      <c r="M45" s="17">
        <f t="shared" si="2"/>
        <v>200000</v>
      </c>
      <c r="N45" s="17">
        <f t="shared" si="2"/>
        <v>200000</v>
      </c>
    </row>
    <row r="46" spans="2:14" ht="18.75" customHeight="1">
      <c r="B46" s="134" t="s">
        <v>190</v>
      </c>
      <c r="C46" s="128"/>
      <c r="D46" s="128"/>
      <c r="E46" s="129"/>
      <c r="F46" s="15" t="s">
        <v>17</v>
      </c>
      <c r="G46" s="15" t="s">
        <v>18</v>
      </c>
      <c r="H46" s="15" t="s">
        <v>29</v>
      </c>
      <c r="I46" s="15" t="s">
        <v>149</v>
      </c>
      <c r="J46" s="15" t="s">
        <v>85</v>
      </c>
      <c r="K46" s="18">
        <v>200</v>
      </c>
      <c r="L46" s="17">
        <f t="shared" si="2"/>
        <v>155000</v>
      </c>
      <c r="M46" s="17">
        <f t="shared" si="2"/>
        <v>200000</v>
      </c>
      <c r="N46" s="17">
        <f t="shared" si="2"/>
        <v>200000</v>
      </c>
    </row>
    <row r="47" spans="2:14" ht="27.75" customHeight="1">
      <c r="B47" s="134" t="s">
        <v>188</v>
      </c>
      <c r="C47" s="128"/>
      <c r="D47" s="128"/>
      <c r="E47" s="129"/>
      <c r="F47" s="15" t="s">
        <v>17</v>
      </c>
      <c r="G47" s="15" t="s">
        <v>18</v>
      </c>
      <c r="H47" s="15" t="s">
        <v>29</v>
      </c>
      <c r="I47" s="15" t="s">
        <v>149</v>
      </c>
      <c r="J47" s="15" t="s">
        <v>85</v>
      </c>
      <c r="K47" s="8">
        <v>210</v>
      </c>
      <c r="L47" s="17">
        <f>L48</f>
        <v>155000</v>
      </c>
      <c r="M47" s="17">
        <f>M48</f>
        <v>200000</v>
      </c>
      <c r="N47" s="17">
        <f>N48</f>
        <v>200000</v>
      </c>
    </row>
    <row r="48" spans="2:14" ht="17.25" customHeight="1">
      <c r="B48" s="131" t="s">
        <v>182</v>
      </c>
      <c r="C48" s="132"/>
      <c r="D48" s="132"/>
      <c r="E48" s="133"/>
      <c r="F48" s="22" t="s">
        <v>17</v>
      </c>
      <c r="G48" s="22" t="s">
        <v>18</v>
      </c>
      <c r="H48" s="22" t="s">
        <v>29</v>
      </c>
      <c r="I48" s="22" t="s">
        <v>149</v>
      </c>
      <c r="J48" s="22" t="s">
        <v>85</v>
      </c>
      <c r="K48" s="8">
        <v>211</v>
      </c>
      <c r="L48" s="23">
        <v>155000</v>
      </c>
      <c r="M48" s="23">
        <v>200000</v>
      </c>
      <c r="N48" s="23">
        <v>200000</v>
      </c>
    </row>
    <row r="49" ht="0.75" customHeight="1"/>
    <row r="50" ht="15" hidden="1"/>
    <row r="51" ht="15" hidden="1"/>
    <row r="52" spans="2:14" ht="45.75" customHeight="1">
      <c r="B52" s="167" t="s">
        <v>234</v>
      </c>
      <c r="C52" s="168"/>
      <c r="D52" s="168"/>
      <c r="E52" s="169"/>
      <c r="F52" s="15" t="s">
        <v>17</v>
      </c>
      <c r="G52" s="15" t="s">
        <v>18</v>
      </c>
      <c r="H52" s="15" t="s">
        <v>29</v>
      </c>
      <c r="I52" s="15" t="s">
        <v>149</v>
      </c>
      <c r="J52" s="22" t="s">
        <v>218</v>
      </c>
      <c r="K52" s="8"/>
      <c r="L52" s="23">
        <f aca="true" t="shared" si="3" ref="L52:N53">L53</f>
        <v>61000</v>
      </c>
      <c r="M52" s="23">
        <f t="shared" si="3"/>
        <v>60400</v>
      </c>
      <c r="N52" s="23">
        <f t="shared" si="3"/>
        <v>60400</v>
      </c>
    </row>
    <row r="53" spans="2:14" ht="19.5" customHeight="1">
      <c r="B53" s="153" t="s">
        <v>233</v>
      </c>
      <c r="C53" s="165"/>
      <c r="D53" s="165"/>
      <c r="E53" s="166"/>
      <c r="F53" s="22" t="s">
        <v>17</v>
      </c>
      <c r="G53" s="22" t="s">
        <v>18</v>
      </c>
      <c r="H53" s="22" t="s">
        <v>29</v>
      </c>
      <c r="I53" s="22" t="s">
        <v>149</v>
      </c>
      <c r="J53" s="22" t="s">
        <v>218</v>
      </c>
      <c r="K53" s="8">
        <v>200</v>
      </c>
      <c r="L53" s="23">
        <f t="shared" si="3"/>
        <v>61000</v>
      </c>
      <c r="M53" s="23">
        <f t="shared" si="3"/>
        <v>60400</v>
      </c>
      <c r="N53" s="23">
        <f t="shared" si="3"/>
        <v>60400</v>
      </c>
    </row>
    <row r="54" spans="2:14" ht="15">
      <c r="B54" s="131" t="s">
        <v>236</v>
      </c>
      <c r="C54" s="132"/>
      <c r="D54" s="132"/>
      <c r="E54" s="133"/>
      <c r="F54" s="22" t="s">
        <v>17</v>
      </c>
      <c r="G54" s="22" t="s">
        <v>18</v>
      </c>
      <c r="H54" s="22" t="s">
        <v>29</v>
      </c>
      <c r="I54" s="22" t="s">
        <v>149</v>
      </c>
      <c r="J54" s="22" t="s">
        <v>218</v>
      </c>
      <c r="K54" s="8">
        <v>213</v>
      </c>
      <c r="L54" s="23">
        <v>61000</v>
      </c>
      <c r="M54" s="23">
        <v>60400</v>
      </c>
      <c r="N54" s="23">
        <v>60400</v>
      </c>
    </row>
    <row r="55" spans="2:14" ht="15" hidden="1">
      <c r="B55" s="131" t="s">
        <v>175</v>
      </c>
      <c r="C55" s="132"/>
      <c r="D55" s="132"/>
      <c r="E55" s="133"/>
      <c r="F55" s="22" t="s">
        <v>17</v>
      </c>
      <c r="G55" s="22" t="s">
        <v>18</v>
      </c>
      <c r="H55" s="22" t="s">
        <v>29</v>
      </c>
      <c r="I55" s="22" t="s">
        <v>149</v>
      </c>
      <c r="J55" s="22" t="s">
        <v>86</v>
      </c>
      <c r="K55" s="8">
        <v>222</v>
      </c>
      <c r="L55" s="23">
        <v>0</v>
      </c>
      <c r="M55" s="23">
        <v>0</v>
      </c>
      <c r="N55" s="23">
        <v>0</v>
      </c>
    </row>
    <row r="56" spans="2:14" ht="27.75" customHeight="1">
      <c r="B56" s="134" t="s">
        <v>31</v>
      </c>
      <c r="C56" s="128"/>
      <c r="D56" s="128"/>
      <c r="E56" s="129"/>
      <c r="F56" s="15" t="s">
        <v>17</v>
      </c>
      <c r="G56" s="15" t="s">
        <v>18</v>
      </c>
      <c r="H56" s="15" t="s">
        <v>29</v>
      </c>
      <c r="I56" s="15" t="s">
        <v>149</v>
      </c>
      <c r="J56" s="15" t="s">
        <v>32</v>
      </c>
      <c r="K56" s="16"/>
      <c r="L56" s="17">
        <f>L57</f>
        <v>315500</v>
      </c>
      <c r="M56" s="17">
        <f>M57</f>
        <v>213350</v>
      </c>
      <c r="N56" s="17">
        <f>N57</f>
        <v>213350</v>
      </c>
    </row>
    <row r="57" spans="2:14" ht="27" customHeight="1">
      <c r="B57" s="134" t="s">
        <v>33</v>
      </c>
      <c r="C57" s="128"/>
      <c r="D57" s="128"/>
      <c r="E57" s="129"/>
      <c r="F57" s="15" t="s">
        <v>17</v>
      </c>
      <c r="G57" s="15" t="s">
        <v>18</v>
      </c>
      <c r="H57" s="15" t="s">
        <v>29</v>
      </c>
      <c r="I57" s="15" t="s">
        <v>149</v>
      </c>
      <c r="J57" s="15" t="s">
        <v>34</v>
      </c>
      <c r="K57" s="16"/>
      <c r="L57" s="17">
        <f>L58+L62</f>
        <v>315500</v>
      </c>
      <c r="M57" s="17">
        <f>M58+M62</f>
        <v>213350</v>
      </c>
      <c r="N57" s="17">
        <f>N58+N62</f>
        <v>213350</v>
      </c>
    </row>
    <row r="58" spans="2:14" ht="25.5" customHeight="1">
      <c r="B58" s="134" t="s">
        <v>88</v>
      </c>
      <c r="C58" s="128"/>
      <c r="D58" s="128"/>
      <c r="E58" s="129"/>
      <c r="F58" s="15" t="s">
        <v>17</v>
      </c>
      <c r="G58" s="15" t="s">
        <v>18</v>
      </c>
      <c r="H58" s="15" t="s">
        <v>29</v>
      </c>
      <c r="I58" s="15" t="s">
        <v>149</v>
      </c>
      <c r="J58" s="15" t="s">
        <v>87</v>
      </c>
      <c r="K58" s="16"/>
      <c r="L58" s="17">
        <f>L59</f>
        <v>15500</v>
      </c>
      <c r="M58" s="17">
        <f>M59</f>
        <v>15500</v>
      </c>
      <c r="N58" s="17">
        <f>N59</f>
        <v>15500</v>
      </c>
    </row>
    <row r="59" spans="2:14" ht="18.75" customHeight="1">
      <c r="B59" s="134" t="s">
        <v>192</v>
      </c>
      <c r="C59" s="128"/>
      <c r="D59" s="128"/>
      <c r="E59" s="129"/>
      <c r="F59" s="15" t="s">
        <v>17</v>
      </c>
      <c r="G59" s="15" t="s">
        <v>18</v>
      </c>
      <c r="H59" s="15" t="s">
        <v>29</v>
      </c>
      <c r="I59" s="15" t="s">
        <v>149</v>
      </c>
      <c r="J59" s="15" t="s">
        <v>87</v>
      </c>
      <c r="K59" s="18">
        <v>200</v>
      </c>
      <c r="L59" s="17">
        <f>L60+L61</f>
        <v>15500</v>
      </c>
      <c r="M59" s="17">
        <f>M60+M61</f>
        <v>15500</v>
      </c>
      <c r="N59" s="17">
        <f>N60+N61</f>
        <v>15500</v>
      </c>
    </row>
    <row r="60" spans="2:14" ht="15">
      <c r="B60" s="131" t="s">
        <v>170</v>
      </c>
      <c r="C60" s="132"/>
      <c r="D60" s="132"/>
      <c r="E60" s="133"/>
      <c r="F60" s="22" t="s">
        <v>17</v>
      </c>
      <c r="G60" s="22" t="s">
        <v>18</v>
      </c>
      <c r="H60" s="22" t="s">
        <v>29</v>
      </c>
      <c r="I60" s="22" t="s">
        <v>149</v>
      </c>
      <c r="J60" s="22" t="s">
        <v>87</v>
      </c>
      <c r="K60" s="8">
        <v>221</v>
      </c>
      <c r="L60" s="23">
        <v>8000</v>
      </c>
      <c r="M60" s="23">
        <v>8000</v>
      </c>
      <c r="N60" s="23">
        <v>8000</v>
      </c>
    </row>
    <row r="61" spans="2:14" ht="15">
      <c r="B61" s="131" t="s">
        <v>237</v>
      </c>
      <c r="C61" s="132"/>
      <c r="D61" s="132"/>
      <c r="E61" s="133"/>
      <c r="F61" s="22" t="s">
        <v>17</v>
      </c>
      <c r="G61" s="22" t="s">
        <v>18</v>
      </c>
      <c r="H61" s="22" t="s">
        <v>29</v>
      </c>
      <c r="I61" s="22" t="s">
        <v>149</v>
      </c>
      <c r="J61" s="22" t="s">
        <v>87</v>
      </c>
      <c r="K61" s="8">
        <v>226</v>
      </c>
      <c r="L61" s="23">
        <v>7500</v>
      </c>
      <c r="M61" s="23">
        <v>7500</v>
      </c>
      <c r="N61" s="23">
        <v>7500</v>
      </c>
    </row>
    <row r="62" spans="2:19" ht="28.5" customHeight="1">
      <c r="B62" s="134" t="s">
        <v>90</v>
      </c>
      <c r="C62" s="128"/>
      <c r="D62" s="128"/>
      <c r="E62" s="129"/>
      <c r="F62" s="15" t="s">
        <v>17</v>
      </c>
      <c r="G62" s="15" t="s">
        <v>18</v>
      </c>
      <c r="H62" s="15" t="s">
        <v>29</v>
      </c>
      <c r="I62" s="15" t="s">
        <v>149</v>
      </c>
      <c r="J62" s="15" t="s">
        <v>89</v>
      </c>
      <c r="K62" s="18"/>
      <c r="L62" s="17">
        <f>L63+L69</f>
        <v>300000</v>
      </c>
      <c r="M62" s="17">
        <f>M63+M69</f>
        <v>197850</v>
      </c>
      <c r="N62" s="17">
        <f>N63+N69</f>
        <v>197850</v>
      </c>
      <c r="P62" s="131"/>
      <c r="Q62" s="132"/>
      <c r="R62" s="132"/>
      <c r="S62" s="133"/>
    </row>
    <row r="63" spans="2:14" ht="19.5" customHeight="1">
      <c r="B63" s="134" t="s">
        <v>192</v>
      </c>
      <c r="C63" s="128"/>
      <c r="D63" s="128"/>
      <c r="E63" s="129"/>
      <c r="F63" s="15" t="s">
        <v>17</v>
      </c>
      <c r="G63" s="15" t="s">
        <v>18</v>
      </c>
      <c r="H63" s="15" t="s">
        <v>29</v>
      </c>
      <c r="I63" s="15" t="s">
        <v>149</v>
      </c>
      <c r="J63" s="15" t="s">
        <v>89</v>
      </c>
      <c r="K63" s="18">
        <v>200</v>
      </c>
      <c r="L63" s="17">
        <f>L64+L65+L67+L68+L66</f>
        <v>240000</v>
      </c>
      <c r="M63" s="17">
        <f>M64+M65+M67+M68+M66</f>
        <v>137850</v>
      </c>
      <c r="N63" s="17">
        <f>N64+N65+N67+N68+N66</f>
        <v>137850</v>
      </c>
    </row>
    <row r="64" spans="2:14" ht="15">
      <c r="B64" s="131" t="s">
        <v>179</v>
      </c>
      <c r="C64" s="132"/>
      <c r="D64" s="132"/>
      <c r="E64" s="133"/>
      <c r="F64" s="22" t="s">
        <v>17</v>
      </c>
      <c r="G64" s="22" t="s">
        <v>18</v>
      </c>
      <c r="H64" s="22" t="s">
        <v>29</v>
      </c>
      <c r="I64" s="22" t="s">
        <v>149</v>
      </c>
      <c r="J64" s="22" t="s">
        <v>89</v>
      </c>
      <c r="K64" s="8">
        <v>221</v>
      </c>
      <c r="L64" s="23">
        <v>1000</v>
      </c>
      <c r="M64" s="23">
        <v>16600</v>
      </c>
      <c r="N64" s="23">
        <v>16600</v>
      </c>
    </row>
    <row r="65" spans="2:14" ht="15">
      <c r="B65" s="131" t="s">
        <v>168</v>
      </c>
      <c r="C65" s="132"/>
      <c r="D65" s="132"/>
      <c r="E65" s="133"/>
      <c r="F65" s="22" t="s">
        <v>17</v>
      </c>
      <c r="G65" s="22" t="s">
        <v>18</v>
      </c>
      <c r="H65" s="22" t="s">
        <v>29</v>
      </c>
      <c r="I65" s="22" t="s">
        <v>149</v>
      </c>
      <c r="J65" s="22" t="s">
        <v>89</v>
      </c>
      <c r="K65" s="8">
        <v>223</v>
      </c>
      <c r="L65" s="23">
        <v>170000</v>
      </c>
      <c r="M65" s="23">
        <v>46800</v>
      </c>
      <c r="N65" s="23">
        <v>46800</v>
      </c>
    </row>
    <row r="66" spans="2:14" ht="15">
      <c r="B66" s="176" t="s">
        <v>265</v>
      </c>
      <c r="C66" s="239"/>
      <c r="D66" s="239"/>
      <c r="E66" s="240"/>
      <c r="F66" s="22" t="s">
        <v>17</v>
      </c>
      <c r="G66" s="22" t="s">
        <v>18</v>
      </c>
      <c r="H66" s="22" t="s">
        <v>29</v>
      </c>
      <c r="I66" s="22" t="s">
        <v>149</v>
      </c>
      <c r="J66" s="22" t="s">
        <v>89</v>
      </c>
      <c r="K66" s="8">
        <v>222</v>
      </c>
      <c r="L66" s="23">
        <v>2000</v>
      </c>
      <c r="M66" s="23">
        <v>2000</v>
      </c>
      <c r="N66" s="23">
        <v>2000</v>
      </c>
    </row>
    <row r="67" spans="2:14" ht="15">
      <c r="B67" s="131" t="s">
        <v>238</v>
      </c>
      <c r="C67" s="132"/>
      <c r="D67" s="132"/>
      <c r="E67" s="133"/>
      <c r="F67" s="22" t="s">
        <v>17</v>
      </c>
      <c r="G67" s="22" t="s">
        <v>18</v>
      </c>
      <c r="H67" s="22" t="s">
        <v>29</v>
      </c>
      <c r="I67" s="22" t="s">
        <v>149</v>
      </c>
      <c r="J67" s="22" t="s">
        <v>89</v>
      </c>
      <c r="K67" s="8">
        <v>225</v>
      </c>
      <c r="L67" s="23">
        <v>10000</v>
      </c>
      <c r="M67" s="23">
        <v>67850</v>
      </c>
      <c r="N67" s="23">
        <v>67850</v>
      </c>
    </row>
    <row r="68" spans="2:14" ht="15">
      <c r="B68" s="131" t="s">
        <v>239</v>
      </c>
      <c r="C68" s="132"/>
      <c r="D68" s="132"/>
      <c r="E68" s="133"/>
      <c r="F68" s="22" t="s">
        <v>17</v>
      </c>
      <c r="G68" s="22" t="s">
        <v>18</v>
      </c>
      <c r="H68" s="22" t="s">
        <v>29</v>
      </c>
      <c r="I68" s="22" t="s">
        <v>149</v>
      </c>
      <c r="J68" s="22" t="s">
        <v>89</v>
      </c>
      <c r="K68" s="8">
        <v>226</v>
      </c>
      <c r="L68" s="23">
        <v>57000</v>
      </c>
      <c r="M68" s="23">
        <v>4600</v>
      </c>
      <c r="N68" s="23">
        <v>4600</v>
      </c>
    </row>
    <row r="69" spans="2:14" ht="15" customHeight="1">
      <c r="B69" s="134" t="s">
        <v>184</v>
      </c>
      <c r="C69" s="128"/>
      <c r="D69" s="128"/>
      <c r="E69" s="129"/>
      <c r="F69" s="15" t="s">
        <v>17</v>
      </c>
      <c r="G69" s="15" t="s">
        <v>18</v>
      </c>
      <c r="H69" s="15" t="s">
        <v>29</v>
      </c>
      <c r="I69" s="15" t="s">
        <v>149</v>
      </c>
      <c r="J69" s="15" t="s">
        <v>89</v>
      </c>
      <c r="K69" s="18">
        <v>300</v>
      </c>
      <c r="L69" s="17">
        <f>L70+L71</f>
        <v>60000</v>
      </c>
      <c r="M69" s="17">
        <f>M70+M71</f>
        <v>60000</v>
      </c>
      <c r="N69" s="17">
        <f>N70+N71</f>
        <v>60000</v>
      </c>
    </row>
    <row r="70" spans="2:14" ht="13.5" customHeight="1">
      <c r="B70" s="131" t="s">
        <v>36</v>
      </c>
      <c r="C70" s="132"/>
      <c r="D70" s="132"/>
      <c r="E70" s="133"/>
      <c r="F70" s="22" t="s">
        <v>17</v>
      </c>
      <c r="G70" s="22" t="s">
        <v>18</v>
      </c>
      <c r="H70" s="22" t="s">
        <v>29</v>
      </c>
      <c r="I70" s="22" t="s">
        <v>149</v>
      </c>
      <c r="J70" s="22" t="s">
        <v>89</v>
      </c>
      <c r="K70" s="8">
        <v>310</v>
      </c>
      <c r="L70" s="23">
        <v>10000</v>
      </c>
      <c r="M70" s="23">
        <v>10000</v>
      </c>
      <c r="N70" s="23">
        <v>10000</v>
      </c>
    </row>
    <row r="71" spans="2:14" ht="14.25" customHeight="1">
      <c r="B71" s="131" t="s">
        <v>35</v>
      </c>
      <c r="C71" s="132"/>
      <c r="D71" s="132"/>
      <c r="E71" s="133"/>
      <c r="F71" s="22" t="s">
        <v>17</v>
      </c>
      <c r="G71" s="22" t="s">
        <v>18</v>
      </c>
      <c r="H71" s="22" t="s">
        <v>29</v>
      </c>
      <c r="I71" s="22" t="s">
        <v>149</v>
      </c>
      <c r="J71" s="22" t="s">
        <v>89</v>
      </c>
      <c r="K71" s="8">
        <v>340</v>
      </c>
      <c r="L71" s="23">
        <v>50000</v>
      </c>
      <c r="M71" s="23">
        <v>50000</v>
      </c>
      <c r="N71" s="23">
        <v>50000</v>
      </c>
    </row>
    <row r="72" spans="2:14" ht="17.25" customHeight="1">
      <c r="B72" s="199" t="s">
        <v>243</v>
      </c>
      <c r="C72" s="200"/>
      <c r="D72" s="200"/>
      <c r="E72" s="201"/>
      <c r="F72" s="15" t="s">
        <v>17</v>
      </c>
      <c r="G72" s="2" t="s">
        <v>18</v>
      </c>
      <c r="H72" s="2" t="s">
        <v>29</v>
      </c>
      <c r="I72" s="3" t="s">
        <v>244</v>
      </c>
      <c r="J72" s="2" t="s">
        <v>242</v>
      </c>
      <c r="K72" s="1"/>
      <c r="L72" s="17">
        <f>L73</f>
        <v>70000</v>
      </c>
      <c r="M72" s="17">
        <f>M73</f>
        <v>20000</v>
      </c>
      <c r="N72" s="17">
        <f>N73</f>
        <v>20000</v>
      </c>
    </row>
    <row r="73" spans="2:14" ht="15.75" customHeight="1">
      <c r="B73" s="199" t="s">
        <v>248</v>
      </c>
      <c r="C73" s="200"/>
      <c r="D73" s="200"/>
      <c r="E73" s="201"/>
      <c r="F73" s="22" t="s">
        <v>17</v>
      </c>
      <c r="G73" s="2" t="s">
        <v>18</v>
      </c>
      <c r="H73" s="2" t="s">
        <v>29</v>
      </c>
      <c r="I73" s="3" t="s">
        <v>244</v>
      </c>
      <c r="J73" s="2" t="s">
        <v>37</v>
      </c>
      <c r="K73" s="1"/>
      <c r="L73" s="23">
        <f>L74+L78+L81</f>
        <v>70000</v>
      </c>
      <c r="M73" s="23">
        <f>M74+M78+M81</f>
        <v>20000</v>
      </c>
      <c r="N73" s="23">
        <f>N74+N78+N81</f>
        <v>20000</v>
      </c>
    </row>
    <row r="74" spans="2:14" ht="34.5" customHeight="1">
      <c r="B74" s="236" t="s">
        <v>255</v>
      </c>
      <c r="C74" s="237"/>
      <c r="D74" s="237"/>
      <c r="E74" s="238"/>
      <c r="F74" s="15" t="s">
        <v>17</v>
      </c>
      <c r="G74" s="2" t="s">
        <v>18</v>
      </c>
      <c r="H74" s="2" t="s">
        <v>29</v>
      </c>
      <c r="I74" s="3" t="s">
        <v>244</v>
      </c>
      <c r="J74" s="2" t="s">
        <v>219</v>
      </c>
      <c r="K74" s="1"/>
      <c r="L74" s="23">
        <f aca="true" t="shared" si="4" ref="L74:N76">L75</f>
        <v>5000</v>
      </c>
      <c r="M74" s="23">
        <f t="shared" si="4"/>
        <v>5000</v>
      </c>
      <c r="N74" s="23">
        <f t="shared" si="4"/>
        <v>5000</v>
      </c>
    </row>
    <row r="75" spans="2:14" ht="15.75" customHeight="1">
      <c r="B75" s="199" t="s">
        <v>249</v>
      </c>
      <c r="C75" s="200"/>
      <c r="D75" s="200"/>
      <c r="E75" s="201"/>
      <c r="F75" s="22" t="s">
        <v>17</v>
      </c>
      <c r="G75" s="2" t="s">
        <v>18</v>
      </c>
      <c r="H75" s="2" t="s">
        <v>29</v>
      </c>
      <c r="I75" s="3" t="s">
        <v>244</v>
      </c>
      <c r="J75" s="2" t="s">
        <v>219</v>
      </c>
      <c r="K75" s="1"/>
      <c r="L75" s="23">
        <f t="shared" si="4"/>
        <v>5000</v>
      </c>
      <c r="M75" s="23">
        <f t="shared" si="4"/>
        <v>5000</v>
      </c>
      <c r="N75" s="23">
        <f t="shared" si="4"/>
        <v>5000</v>
      </c>
    </row>
    <row r="76" spans="2:14" ht="15.75" customHeight="1">
      <c r="B76" s="199" t="s">
        <v>250</v>
      </c>
      <c r="C76" s="200"/>
      <c r="D76" s="200"/>
      <c r="E76" s="201"/>
      <c r="F76" s="22" t="s">
        <v>17</v>
      </c>
      <c r="G76" s="2" t="s">
        <v>18</v>
      </c>
      <c r="H76" s="2" t="s">
        <v>29</v>
      </c>
      <c r="I76" s="3" t="s">
        <v>244</v>
      </c>
      <c r="J76" s="2" t="s">
        <v>219</v>
      </c>
      <c r="K76" s="1">
        <v>200</v>
      </c>
      <c r="L76" s="23">
        <f t="shared" si="4"/>
        <v>5000</v>
      </c>
      <c r="M76" s="23">
        <f t="shared" si="4"/>
        <v>5000</v>
      </c>
      <c r="N76" s="23">
        <f t="shared" si="4"/>
        <v>5000</v>
      </c>
    </row>
    <row r="77" spans="2:14" ht="15.75" customHeight="1">
      <c r="B77" s="199" t="s">
        <v>251</v>
      </c>
      <c r="C77" s="200"/>
      <c r="D77" s="200"/>
      <c r="E77" s="201"/>
      <c r="F77" s="15" t="s">
        <v>17</v>
      </c>
      <c r="G77" s="2" t="s">
        <v>18</v>
      </c>
      <c r="H77" s="2" t="s">
        <v>29</v>
      </c>
      <c r="I77" s="3" t="s">
        <v>244</v>
      </c>
      <c r="J77" s="2" t="s">
        <v>219</v>
      </c>
      <c r="K77" s="1">
        <v>290</v>
      </c>
      <c r="L77" s="23">
        <v>5000</v>
      </c>
      <c r="M77" s="23">
        <v>5000</v>
      </c>
      <c r="N77" s="23">
        <v>5000</v>
      </c>
    </row>
    <row r="78" spans="2:14" ht="15.75" customHeight="1">
      <c r="B78" s="199" t="s">
        <v>249</v>
      </c>
      <c r="C78" s="200"/>
      <c r="D78" s="200"/>
      <c r="E78" s="201"/>
      <c r="F78" s="15" t="s">
        <v>17</v>
      </c>
      <c r="G78" s="2" t="s">
        <v>18</v>
      </c>
      <c r="H78" s="2" t="s">
        <v>29</v>
      </c>
      <c r="I78" s="3" t="s">
        <v>244</v>
      </c>
      <c r="J78" s="2" t="s">
        <v>91</v>
      </c>
      <c r="K78" s="1"/>
      <c r="L78" s="23">
        <f aca="true" t="shared" si="5" ref="L78:N79">L79</f>
        <v>5000</v>
      </c>
      <c r="M78" s="23">
        <f t="shared" si="5"/>
        <v>5000</v>
      </c>
      <c r="N78" s="23">
        <f t="shared" si="5"/>
        <v>5000</v>
      </c>
    </row>
    <row r="79" spans="2:14" ht="15.75" customHeight="1">
      <c r="B79" s="199" t="s">
        <v>250</v>
      </c>
      <c r="C79" s="200"/>
      <c r="D79" s="200"/>
      <c r="E79" s="201"/>
      <c r="F79" s="22" t="s">
        <v>17</v>
      </c>
      <c r="G79" s="2" t="s">
        <v>18</v>
      </c>
      <c r="H79" s="2" t="s">
        <v>29</v>
      </c>
      <c r="I79" s="3" t="s">
        <v>244</v>
      </c>
      <c r="J79" s="2" t="s">
        <v>91</v>
      </c>
      <c r="K79" s="1">
        <v>200</v>
      </c>
      <c r="L79" s="23">
        <f t="shared" si="5"/>
        <v>5000</v>
      </c>
      <c r="M79" s="23">
        <f t="shared" si="5"/>
        <v>5000</v>
      </c>
      <c r="N79" s="23">
        <f t="shared" si="5"/>
        <v>5000</v>
      </c>
    </row>
    <row r="80" spans="2:14" ht="15.75" customHeight="1">
      <c r="B80" s="199" t="s">
        <v>251</v>
      </c>
      <c r="C80" s="200"/>
      <c r="D80" s="200"/>
      <c r="E80" s="201"/>
      <c r="F80" s="22" t="s">
        <v>17</v>
      </c>
      <c r="G80" s="2" t="s">
        <v>18</v>
      </c>
      <c r="H80" s="2" t="s">
        <v>29</v>
      </c>
      <c r="I80" s="3" t="s">
        <v>244</v>
      </c>
      <c r="J80" s="2" t="s">
        <v>91</v>
      </c>
      <c r="K80" s="1">
        <v>290</v>
      </c>
      <c r="L80" s="23">
        <v>5000</v>
      </c>
      <c r="M80" s="23">
        <v>5000</v>
      </c>
      <c r="N80" s="23">
        <v>5000</v>
      </c>
    </row>
    <row r="81" spans="2:14" ht="15.75" customHeight="1">
      <c r="B81" s="199" t="s">
        <v>252</v>
      </c>
      <c r="C81" s="200"/>
      <c r="D81" s="200"/>
      <c r="E81" s="201"/>
      <c r="F81" s="22" t="s">
        <v>17</v>
      </c>
      <c r="G81" s="2" t="s">
        <v>18</v>
      </c>
      <c r="H81" s="2" t="s">
        <v>29</v>
      </c>
      <c r="I81" s="3" t="s">
        <v>244</v>
      </c>
      <c r="J81" s="2" t="s">
        <v>92</v>
      </c>
      <c r="K81" s="1"/>
      <c r="L81" s="23">
        <f aca="true" t="shared" si="6" ref="L81:N82">L82</f>
        <v>60000</v>
      </c>
      <c r="M81" s="23">
        <f t="shared" si="6"/>
        <v>10000</v>
      </c>
      <c r="N81" s="23">
        <f t="shared" si="6"/>
        <v>10000</v>
      </c>
    </row>
    <row r="82" spans="2:14" ht="15.75" customHeight="1">
      <c r="B82" s="199" t="s">
        <v>253</v>
      </c>
      <c r="C82" s="200"/>
      <c r="D82" s="200"/>
      <c r="E82" s="201"/>
      <c r="F82" s="22" t="s">
        <v>17</v>
      </c>
      <c r="G82" s="2" t="s">
        <v>18</v>
      </c>
      <c r="H82" s="2" t="s">
        <v>29</v>
      </c>
      <c r="I82" s="3" t="s">
        <v>244</v>
      </c>
      <c r="J82" s="2" t="s">
        <v>92</v>
      </c>
      <c r="K82" s="1">
        <v>200</v>
      </c>
      <c r="L82" s="23">
        <f t="shared" si="6"/>
        <v>60000</v>
      </c>
      <c r="M82" s="23">
        <f t="shared" si="6"/>
        <v>10000</v>
      </c>
      <c r="N82" s="23">
        <f t="shared" si="6"/>
        <v>10000</v>
      </c>
    </row>
    <row r="83" spans="2:14" ht="15.75" customHeight="1">
      <c r="B83" s="199" t="s">
        <v>254</v>
      </c>
      <c r="C83" s="200"/>
      <c r="D83" s="200"/>
      <c r="E83" s="201"/>
      <c r="F83" s="15" t="s">
        <v>17</v>
      </c>
      <c r="G83" s="2" t="s">
        <v>18</v>
      </c>
      <c r="H83" s="2" t="s">
        <v>29</v>
      </c>
      <c r="I83" s="3" t="s">
        <v>244</v>
      </c>
      <c r="J83" s="2" t="s">
        <v>92</v>
      </c>
      <c r="K83" s="1">
        <v>290</v>
      </c>
      <c r="L83" s="23">
        <v>60000</v>
      </c>
      <c r="M83" s="23">
        <v>10000</v>
      </c>
      <c r="N83" s="23">
        <v>10000</v>
      </c>
    </row>
    <row r="84" spans="2:14" ht="19.5" customHeight="1">
      <c r="B84" s="134" t="s">
        <v>27</v>
      </c>
      <c r="C84" s="128"/>
      <c r="D84" s="128"/>
      <c r="E84" s="129"/>
      <c r="F84" s="22" t="s">
        <v>17</v>
      </c>
      <c r="G84" s="15" t="s">
        <v>18</v>
      </c>
      <c r="H84" s="15" t="s">
        <v>29</v>
      </c>
      <c r="I84" s="15"/>
      <c r="J84" s="15"/>
      <c r="K84" s="16"/>
      <c r="L84" s="17">
        <f>L36</f>
        <v>603500</v>
      </c>
      <c r="M84" s="17">
        <f>M36</f>
        <v>493750</v>
      </c>
      <c r="N84" s="17">
        <f>N36</f>
        <v>493750</v>
      </c>
    </row>
    <row r="85" spans="2:14" ht="28.5" customHeight="1" hidden="1">
      <c r="B85" s="233"/>
      <c r="C85" s="234"/>
      <c r="D85" s="234"/>
      <c r="E85" s="235"/>
      <c r="F85" s="22" t="s">
        <v>17</v>
      </c>
      <c r="G85" s="24"/>
      <c r="H85" s="24"/>
      <c r="I85" s="24"/>
      <c r="J85" s="24"/>
      <c r="K85" s="25"/>
      <c r="L85" s="26"/>
      <c r="M85" s="26" t="e">
        <f>#REF!</f>
        <v>#REF!</v>
      </c>
      <c r="N85" s="26" t="e">
        <f>#REF!</f>
        <v>#REF!</v>
      </c>
    </row>
    <row r="86" spans="2:14" ht="16.5" customHeight="1">
      <c r="B86" s="147" t="s">
        <v>152</v>
      </c>
      <c r="C86" s="148"/>
      <c r="D86" s="148"/>
      <c r="E86" s="149"/>
      <c r="F86" s="12" t="s">
        <v>17</v>
      </c>
      <c r="G86" s="12" t="s">
        <v>18</v>
      </c>
      <c r="H86" s="12" t="s">
        <v>82</v>
      </c>
      <c r="I86" s="12"/>
      <c r="J86" s="12"/>
      <c r="K86" s="13"/>
      <c r="L86" s="14">
        <f aca="true" t="shared" si="7" ref="L86:N91">L87</f>
        <v>20920</v>
      </c>
      <c r="M86" s="14">
        <f t="shared" si="7"/>
        <v>19984</v>
      </c>
      <c r="N86" s="14">
        <f t="shared" si="7"/>
        <v>20045</v>
      </c>
    </row>
    <row r="87" spans="2:14" ht="38.25" customHeight="1">
      <c r="B87" s="134" t="s">
        <v>21</v>
      </c>
      <c r="C87" s="128"/>
      <c r="D87" s="128"/>
      <c r="E87" s="129"/>
      <c r="F87" s="15" t="s">
        <v>17</v>
      </c>
      <c r="G87" s="15" t="s">
        <v>18</v>
      </c>
      <c r="H87" s="15" t="s">
        <v>82</v>
      </c>
      <c r="I87" s="15" t="s">
        <v>116</v>
      </c>
      <c r="J87" s="15"/>
      <c r="K87" s="16"/>
      <c r="L87" s="17">
        <f t="shared" si="7"/>
        <v>20920</v>
      </c>
      <c r="M87" s="17">
        <f t="shared" si="7"/>
        <v>19984</v>
      </c>
      <c r="N87" s="17">
        <f t="shared" si="7"/>
        <v>20045</v>
      </c>
    </row>
    <row r="88" spans="2:14" ht="44.25" customHeight="1">
      <c r="B88" s="134" t="s">
        <v>22</v>
      </c>
      <c r="C88" s="128"/>
      <c r="D88" s="128"/>
      <c r="E88" s="129"/>
      <c r="F88" s="15" t="s">
        <v>17</v>
      </c>
      <c r="G88" s="15" t="s">
        <v>18</v>
      </c>
      <c r="H88" s="15" t="s">
        <v>82</v>
      </c>
      <c r="I88" s="15" t="s">
        <v>115</v>
      </c>
      <c r="J88" s="15"/>
      <c r="K88" s="16"/>
      <c r="L88" s="17">
        <f t="shared" si="7"/>
        <v>20920</v>
      </c>
      <c r="M88" s="17">
        <f t="shared" si="7"/>
        <v>19984</v>
      </c>
      <c r="N88" s="17">
        <f t="shared" si="7"/>
        <v>20045</v>
      </c>
    </row>
    <row r="89" spans="2:14" ht="15.75" customHeight="1">
      <c r="B89" s="134" t="s">
        <v>153</v>
      </c>
      <c r="C89" s="128"/>
      <c r="D89" s="128"/>
      <c r="E89" s="129"/>
      <c r="F89" s="15" t="s">
        <v>17</v>
      </c>
      <c r="G89" s="15" t="s">
        <v>18</v>
      </c>
      <c r="H89" s="15" t="s">
        <v>82</v>
      </c>
      <c r="I89" s="15" t="s">
        <v>154</v>
      </c>
      <c r="J89" s="15"/>
      <c r="K89" s="16"/>
      <c r="L89" s="17">
        <f t="shared" si="7"/>
        <v>20920</v>
      </c>
      <c r="M89" s="17">
        <f t="shared" si="7"/>
        <v>19984</v>
      </c>
      <c r="N89" s="17">
        <f t="shared" si="7"/>
        <v>20045</v>
      </c>
    </row>
    <row r="90" spans="2:14" ht="15.75" customHeight="1">
      <c r="B90" s="134" t="s">
        <v>155</v>
      </c>
      <c r="C90" s="128"/>
      <c r="D90" s="128"/>
      <c r="E90" s="129"/>
      <c r="F90" s="15" t="s">
        <v>17</v>
      </c>
      <c r="G90" s="15" t="s">
        <v>18</v>
      </c>
      <c r="H90" s="15" t="s">
        <v>82</v>
      </c>
      <c r="I90" s="15" t="s">
        <v>154</v>
      </c>
      <c r="J90" s="15" t="s">
        <v>156</v>
      </c>
      <c r="K90" s="16"/>
      <c r="L90" s="17">
        <f t="shared" si="7"/>
        <v>20920</v>
      </c>
      <c r="M90" s="17">
        <f t="shared" si="7"/>
        <v>19984</v>
      </c>
      <c r="N90" s="17">
        <f t="shared" si="7"/>
        <v>20045</v>
      </c>
    </row>
    <row r="91" spans="2:14" ht="15.75" customHeight="1">
      <c r="B91" s="134" t="s">
        <v>190</v>
      </c>
      <c r="C91" s="128"/>
      <c r="D91" s="128"/>
      <c r="E91" s="129"/>
      <c r="F91" s="15" t="s">
        <v>17</v>
      </c>
      <c r="G91" s="15" t="s">
        <v>18</v>
      </c>
      <c r="H91" s="15" t="s">
        <v>82</v>
      </c>
      <c r="I91" s="15" t="s">
        <v>154</v>
      </c>
      <c r="J91" s="15" t="s">
        <v>156</v>
      </c>
      <c r="K91" s="18">
        <v>200</v>
      </c>
      <c r="L91" s="17">
        <f t="shared" si="7"/>
        <v>20920</v>
      </c>
      <c r="M91" s="17">
        <f t="shared" si="7"/>
        <v>19984</v>
      </c>
      <c r="N91" s="17">
        <f t="shared" si="7"/>
        <v>20045</v>
      </c>
    </row>
    <row r="92" spans="2:14" ht="19.5" customHeight="1">
      <c r="B92" s="131" t="s">
        <v>165</v>
      </c>
      <c r="C92" s="132"/>
      <c r="D92" s="132"/>
      <c r="E92" s="133"/>
      <c r="F92" s="22" t="s">
        <v>17</v>
      </c>
      <c r="G92" s="22" t="s">
        <v>18</v>
      </c>
      <c r="H92" s="22" t="s">
        <v>82</v>
      </c>
      <c r="I92" s="22" t="s">
        <v>154</v>
      </c>
      <c r="J92" s="22" t="s">
        <v>156</v>
      </c>
      <c r="K92" s="8">
        <v>290</v>
      </c>
      <c r="L92" s="23">
        <v>20920</v>
      </c>
      <c r="M92" s="23">
        <v>19984</v>
      </c>
      <c r="N92" s="23">
        <v>20045</v>
      </c>
    </row>
    <row r="93" spans="2:14" ht="16.5" customHeight="1">
      <c r="B93" s="147" t="s">
        <v>38</v>
      </c>
      <c r="C93" s="148"/>
      <c r="D93" s="148"/>
      <c r="E93" s="149"/>
      <c r="F93" s="12" t="s">
        <v>17</v>
      </c>
      <c r="G93" s="12" t="s">
        <v>18</v>
      </c>
      <c r="H93" s="12" t="s">
        <v>39</v>
      </c>
      <c r="I93" s="12"/>
      <c r="J93" s="12"/>
      <c r="K93" s="13"/>
      <c r="L93" s="14">
        <f>L103+L94</f>
        <v>1142250</v>
      </c>
      <c r="M93" s="14">
        <f>M103+M94</f>
        <v>1624466</v>
      </c>
      <c r="N93" s="14">
        <f>N103+N94</f>
        <v>1668355</v>
      </c>
    </row>
    <row r="94" spans="2:14" ht="55.5" customHeight="1">
      <c r="B94" s="134" t="s">
        <v>202</v>
      </c>
      <c r="C94" s="128"/>
      <c r="D94" s="128"/>
      <c r="E94" s="129"/>
      <c r="F94" s="15" t="s">
        <v>17</v>
      </c>
      <c r="G94" s="15" t="s">
        <v>18</v>
      </c>
      <c r="H94" s="15"/>
      <c r="I94" s="15" t="s">
        <v>119</v>
      </c>
      <c r="J94" s="15"/>
      <c r="K94" s="16"/>
      <c r="L94" s="17">
        <f aca="true" t="shared" si="8" ref="L94:N96">L95</f>
        <v>1750</v>
      </c>
      <c r="M94" s="17">
        <f t="shared" si="8"/>
        <v>1750</v>
      </c>
      <c r="N94" s="17">
        <f t="shared" si="8"/>
        <v>0</v>
      </c>
    </row>
    <row r="95" spans="2:14" ht="28.5" customHeight="1">
      <c r="B95" s="134" t="s">
        <v>120</v>
      </c>
      <c r="C95" s="128"/>
      <c r="D95" s="128"/>
      <c r="E95" s="129"/>
      <c r="F95" s="15" t="s">
        <v>17</v>
      </c>
      <c r="G95" s="15" t="s">
        <v>18</v>
      </c>
      <c r="H95" s="15" t="s">
        <v>39</v>
      </c>
      <c r="I95" s="15" t="s">
        <v>121</v>
      </c>
      <c r="J95" s="15"/>
      <c r="K95" s="16"/>
      <c r="L95" s="17">
        <f t="shared" si="8"/>
        <v>1750</v>
      </c>
      <c r="M95" s="17">
        <f t="shared" si="8"/>
        <v>1750</v>
      </c>
      <c r="N95" s="17">
        <f t="shared" si="8"/>
        <v>0</v>
      </c>
    </row>
    <row r="96" spans="2:14" ht="24.75" customHeight="1">
      <c r="B96" s="134" t="s">
        <v>122</v>
      </c>
      <c r="C96" s="128"/>
      <c r="D96" s="128"/>
      <c r="E96" s="129"/>
      <c r="F96" s="15" t="s">
        <v>17</v>
      </c>
      <c r="G96" s="15" t="s">
        <v>18</v>
      </c>
      <c r="H96" s="15" t="s">
        <v>39</v>
      </c>
      <c r="I96" s="15" t="s">
        <v>147</v>
      </c>
      <c r="J96" s="15"/>
      <c r="K96" s="16"/>
      <c r="L96" s="17">
        <f t="shared" si="8"/>
        <v>1750</v>
      </c>
      <c r="M96" s="17">
        <f t="shared" si="8"/>
        <v>1750</v>
      </c>
      <c r="N96" s="17">
        <f t="shared" si="8"/>
        <v>0</v>
      </c>
    </row>
    <row r="97" spans="2:14" ht="28.5" customHeight="1">
      <c r="B97" s="134" t="s">
        <v>31</v>
      </c>
      <c r="C97" s="128"/>
      <c r="D97" s="128"/>
      <c r="E97" s="129"/>
      <c r="F97" s="15" t="s">
        <v>17</v>
      </c>
      <c r="G97" s="15" t="s">
        <v>18</v>
      </c>
      <c r="H97" s="15" t="s">
        <v>39</v>
      </c>
      <c r="I97" s="15" t="s">
        <v>123</v>
      </c>
      <c r="J97" s="15" t="s">
        <v>32</v>
      </c>
      <c r="K97" s="16"/>
      <c r="L97" s="17">
        <f aca="true" t="shared" si="9" ref="L97:N100">L98</f>
        <v>1750</v>
      </c>
      <c r="M97" s="17">
        <f t="shared" si="9"/>
        <v>1750</v>
      </c>
      <c r="N97" s="17">
        <f t="shared" si="9"/>
        <v>0</v>
      </c>
    </row>
    <row r="98" spans="2:14" ht="29.25" customHeight="1">
      <c r="B98" s="134" t="s">
        <v>33</v>
      </c>
      <c r="C98" s="128"/>
      <c r="D98" s="128"/>
      <c r="E98" s="129"/>
      <c r="F98" s="15" t="s">
        <v>17</v>
      </c>
      <c r="G98" s="15" t="s">
        <v>18</v>
      </c>
      <c r="H98" s="15" t="s">
        <v>39</v>
      </c>
      <c r="I98" s="15" t="s">
        <v>123</v>
      </c>
      <c r="J98" s="15" t="s">
        <v>34</v>
      </c>
      <c r="K98" s="16"/>
      <c r="L98" s="17">
        <f aca="true" t="shared" si="10" ref="L98:N99">L99</f>
        <v>1750</v>
      </c>
      <c r="M98" s="17">
        <f t="shared" si="10"/>
        <v>1750</v>
      </c>
      <c r="N98" s="17">
        <f t="shared" si="10"/>
        <v>0</v>
      </c>
    </row>
    <row r="99" spans="2:14" ht="42.75" customHeight="1">
      <c r="B99" s="134" t="s">
        <v>90</v>
      </c>
      <c r="C99" s="128"/>
      <c r="D99" s="128"/>
      <c r="E99" s="129"/>
      <c r="F99" s="15" t="s">
        <v>17</v>
      </c>
      <c r="G99" s="15" t="s">
        <v>18</v>
      </c>
      <c r="H99" s="15" t="s">
        <v>39</v>
      </c>
      <c r="I99" s="15" t="s">
        <v>123</v>
      </c>
      <c r="J99" s="15" t="s">
        <v>89</v>
      </c>
      <c r="K99" s="16"/>
      <c r="L99" s="17">
        <f t="shared" si="10"/>
        <v>1750</v>
      </c>
      <c r="M99" s="17">
        <f t="shared" si="10"/>
        <v>1750</v>
      </c>
      <c r="N99" s="17">
        <f t="shared" si="10"/>
        <v>0</v>
      </c>
    </row>
    <row r="100" spans="2:14" ht="17.25" customHeight="1">
      <c r="B100" s="134" t="s">
        <v>184</v>
      </c>
      <c r="C100" s="128"/>
      <c r="D100" s="128"/>
      <c r="E100" s="129"/>
      <c r="F100" s="15" t="s">
        <v>17</v>
      </c>
      <c r="G100" s="15" t="s">
        <v>18</v>
      </c>
      <c r="H100" s="15" t="s">
        <v>39</v>
      </c>
      <c r="I100" s="15" t="s">
        <v>123</v>
      </c>
      <c r="J100" s="15" t="s">
        <v>89</v>
      </c>
      <c r="K100" s="18">
        <v>300</v>
      </c>
      <c r="L100" s="17">
        <f t="shared" si="9"/>
        <v>1750</v>
      </c>
      <c r="M100" s="17">
        <f t="shared" si="9"/>
        <v>1750</v>
      </c>
      <c r="N100" s="17">
        <f t="shared" si="9"/>
        <v>0</v>
      </c>
    </row>
    <row r="101" spans="2:14" ht="15" customHeight="1">
      <c r="B101" s="131" t="s">
        <v>176</v>
      </c>
      <c r="C101" s="132"/>
      <c r="D101" s="132"/>
      <c r="E101" s="133"/>
      <c r="F101" s="22" t="s">
        <v>17</v>
      </c>
      <c r="G101" s="22" t="s">
        <v>18</v>
      </c>
      <c r="H101" s="22" t="s">
        <v>39</v>
      </c>
      <c r="I101" s="22" t="s">
        <v>123</v>
      </c>
      <c r="J101" s="22" t="s">
        <v>89</v>
      </c>
      <c r="K101" s="8">
        <v>340</v>
      </c>
      <c r="L101" s="23">
        <v>1750</v>
      </c>
      <c r="M101" s="23">
        <v>1750</v>
      </c>
      <c r="N101" s="23">
        <v>0</v>
      </c>
    </row>
    <row r="102" spans="2:14" ht="21" customHeight="1">
      <c r="B102" s="134" t="s">
        <v>27</v>
      </c>
      <c r="C102" s="128"/>
      <c r="D102" s="128"/>
      <c r="E102" s="129"/>
      <c r="F102" s="15" t="s">
        <v>17</v>
      </c>
      <c r="G102" s="15" t="s">
        <v>18</v>
      </c>
      <c r="H102" s="15" t="s">
        <v>39</v>
      </c>
      <c r="I102" s="15" t="s">
        <v>119</v>
      </c>
      <c r="J102" s="15"/>
      <c r="K102" s="16"/>
      <c r="L102" s="17">
        <f>L94</f>
        <v>1750</v>
      </c>
      <c r="M102" s="17">
        <f>M94</f>
        <v>1750</v>
      </c>
      <c r="N102" s="17">
        <f>N94</f>
        <v>0</v>
      </c>
    </row>
    <row r="103" spans="2:14" ht="42" customHeight="1">
      <c r="B103" s="134" t="s">
        <v>21</v>
      </c>
      <c r="C103" s="128"/>
      <c r="D103" s="128"/>
      <c r="E103" s="129"/>
      <c r="F103" s="15" t="s">
        <v>17</v>
      </c>
      <c r="G103" s="15" t="s">
        <v>18</v>
      </c>
      <c r="H103" s="15" t="s">
        <v>39</v>
      </c>
      <c r="I103" s="15" t="s">
        <v>116</v>
      </c>
      <c r="J103" s="15"/>
      <c r="K103" s="16"/>
      <c r="L103" s="17">
        <f>L104</f>
        <v>1140500</v>
      </c>
      <c r="M103" s="17">
        <f>M104</f>
        <v>1622716</v>
      </c>
      <c r="N103" s="17">
        <f>N104</f>
        <v>1668355</v>
      </c>
    </row>
    <row r="104" spans="2:15" ht="42.75" customHeight="1">
      <c r="B104" s="134" t="s">
        <v>22</v>
      </c>
      <c r="C104" s="128"/>
      <c r="D104" s="128"/>
      <c r="E104" s="129"/>
      <c r="F104" s="15" t="s">
        <v>17</v>
      </c>
      <c r="G104" s="15" t="s">
        <v>18</v>
      </c>
      <c r="H104" s="15" t="s">
        <v>39</v>
      </c>
      <c r="I104" s="15" t="s">
        <v>115</v>
      </c>
      <c r="J104" s="15"/>
      <c r="K104" s="16"/>
      <c r="L104" s="17">
        <f>L105+L114</f>
        <v>1140500</v>
      </c>
      <c r="M104" s="17">
        <f>M105+M114</f>
        <v>1622716</v>
      </c>
      <c r="N104" s="17">
        <f>N105+N114</f>
        <v>1668355</v>
      </c>
      <c r="O104" s="17"/>
    </row>
    <row r="105" spans="2:14" ht="62.25" customHeight="1">
      <c r="B105" s="134" t="s">
        <v>23</v>
      </c>
      <c r="C105" s="128"/>
      <c r="D105" s="128"/>
      <c r="E105" s="129"/>
      <c r="F105" s="15" t="s">
        <v>17</v>
      </c>
      <c r="G105" s="15" t="s">
        <v>18</v>
      </c>
      <c r="H105" s="15" t="s">
        <v>39</v>
      </c>
      <c r="I105" s="15" t="s">
        <v>146</v>
      </c>
      <c r="J105" s="15" t="s">
        <v>24</v>
      </c>
      <c r="K105" s="16"/>
      <c r="L105" s="17">
        <f>L106+L124+L125+L126+L128</f>
        <v>920000</v>
      </c>
      <c r="M105" s="17">
        <f>M106+M124+M125+M126+M128</f>
        <v>1265166</v>
      </c>
      <c r="N105" s="17">
        <f>N106+N124+N125+N126+N128</f>
        <v>1310805</v>
      </c>
    </row>
    <row r="106" spans="2:14" ht="30.75" customHeight="1">
      <c r="B106" s="134" t="s">
        <v>25</v>
      </c>
      <c r="C106" s="128"/>
      <c r="D106" s="128"/>
      <c r="E106" s="129"/>
      <c r="F106" s="15" t="s">
        <v>17</v>
      </c>
      <c r="G106" s="15" t="s">
        <v>18</v>
      </c>
      <c r="H106" s="15" t="s">
        <v>39</v>
      </c>
      <c r="I106" s="15" t="s">
        <v>146</v>
      </c>
      <c r="J106" s="15" t="s">
        <v>26</v>
      </c>
      <c r="K106" s="16"/>
      <c r="L106" s="17">
        <f>L107+L111</f>
        <v>920000</v>
      </c>
      <c r="M106" s="17">
        <f>M107+M111</f>
        <v>1265166</v>
      </c>
      <c r="N106" s="17">
        <f>N107+N111</f>
        <v>1310805</v>
      </c>
    </row>
    <row r="107" spans="2:14" ht="43.5" customHeight="1">
      <c r="B107" s="134" t="s">
        <v>144</v>
      </c>
      <c r="C107" s="128"/>
      <c r="D107" s="128"/>
      <c r="E107" s="129"/>
      <c r="F107" s="15" t="s">
        <v>17</v>
      </c>
      <c r="G107" s="15" t="s">
        <v>18</v>
      </c>
      <c r="H107" s="15" t="s">
        <v>39</v>
      </c>
      <c r="I107" s="15" t="s">
        <v>146</v>
      </c>
      <c r="J107" s="15" t="s">
        <v>85</v>
      </c>
      <c r="K107" s="16"/>
      <c r="L107" s="17">
        <f aca="true" t="shared" si="11" ref="L107:N109">L108</f>
        <v>700000</v>
      </c>
      <c r="M107" s="17">
        <f t="shared" si="11"/>
        <v>971696</v>
      </c>
      <c r="N107" s="17">
        <f t="shared" si="11"/>
        <v>1006765</v>
      </c>
    </row>
    <row r="108" spans="2:14" ht="15" customHeight="1">
      <c r="B108" s="134" t="s">
        <v>190</v>
      </c>
      <c r="C108" s="128"/>
      <c r="D108" s="128"/>
      <c r="E108" s="129"/>
      <c r="F108" s="15" t="s">
        <v>17</v>
      </c>
      <c r="G108" s="15" t="s">
        <v>18</v>
      </c>
      <c r="H108" s="15" t="s">
        <v>39</v>
      </c>
      <c r="I108" s="15" t="s">
        <v>146</v>
      </c>
      <c r="J108" s="15" t="s">
        <v>85</v>
      </c>
      <c r="K108" s="18">
        <v>200</v>
      </c>
      <c r="L108" s="17">
        <f t="shared" si="11"/>
        <v>700000</v>
      </c>
      <c r="M108" s="17">
        <f t="shared" si="11"/>
        <v>971696</v>
      </c>
      <c r="N108" s="17">
        <f t="shared" si="11"/>
        <v>1006765</v>
      </c>
    </row>
    <row r="109" spans="2:14" ht="29.25" customHeight="1">
      <c r="B109" s="134" t="s">
        <v>196</v>
      </c>
      <c r="C109" s="128"/>
      <c r="D109" s="128"/>
      <c r="E109" s="129"/>
      <c r="F109" s="15" t="s">
        <v>17</v>
      </c>
      <c r="G109" s="15" t="s">
        <v>18</v>
      </c>
      <c r="H109" s="15" t="s">
        <v>39</v>
      </c>
      <c r="I109" s="15" t="s">
        <v>146</v>
      </c>
      <c r="J109" s="15" t="s">
        <v>85</v>
      </c>
      <c r="K109" s="18">
        <v>210</v>
      </c>
      <c r="L109" s="17">
        <f t="shared" si="11"/>
        <v>700000</v>
      </c>
      <c r="M109" s="17">
        <f t="shared" si="11"/>
        <v>971696</v>
      </c>
      <c r="N109" s="17">
        <f t="shared" si="11"/>
        <v>1006765</v>
      </c>
    </row>
    <row r="110" spans="2:14" ht="18" customHeight="1">
      <c r="B110" s="131" t="s">
        <v>163</v>
      </c>
      <c r="C110" s="132"/>
      <c r="D110" s="132"/>
      <c r="E110" s="133"/>
      <c r="F110" s="22" t="s">
        <v>17</v>
      </c>
      <c r="G110" s="22" t="s">
        <v>18</v>
      </c>
      <c r="H110" s="22" t="s">
        <v>39</v>
      </c>
      <c r="I110" s="22" t="s">
        <v>146</v>
      </c>
      <c r="J110" s="22" t="s">
        <v>85</v>
      </c>
      <c r="K110" s="8">
        <v>211</v>
      </c>
      <c r="L110" s="23">
        <v>700000</v>
      </c>
      <c r="M110" s="23">
        <v>971696</v>
      </c>
      <c r="N110" s="23">
        <v>1006765</v>
      </c>
    </row>
    <row r="111" spans="2:14" ht="26.25" customHeight="1">
      <c r="B111" s="167" t="s">
        <v>234</v>
      </c>
      <c r="C111" s="168"/>
      <c r="D111" s="168"/>
      <c r="E111" s="169"/>
      <c r="F111" s="15" t="s">
        <v>17</v>
      </c>
      <c r="G111" s="15" t="s">
        <v>18</v>
      </c>
      <c r="H111" s="15" t="s">
        <v>39</v>
      </c>
      <c r="I111" s="15" t="s">
        <v>146</v>
      </c>
      <c r="J111" s="22" t="s">
        <v>218</v>
      </c>
      <c r="K111" s="8"/>
      <c r="L111" s="23">
        <f aca="true" t="shared" si="12" ref="L111:N112">L112</f>
        <v>220000</v>
      </c>
      <c r="M111" s="23">
        <f t="shared" si="12"/>
        <v>293470</v>
      </c>
      <c r="N111" s="23">
        <f t="shared" si="12"/>
        <v>304040</v>
      </c>
    </row>
    <row r="112" spans="2:14" ht="17.25" customHeight="1">
      <c r="B112" s="153" t="s">
        <v>233</v>
      </c>
      <c r="C112" s="165"/>
      <c r="D112" s="165"/>
      <c r="E112" s="166"/>
      <c r="F112" s="22" t="s">
        <v>17</v>
      </c>
      <c r="G112" s="22" t="s">
        <v>18</v>
      </c>
      <c r="H112" s="22" t="s">
        <v>39</v>
      </c>
      <c r="I112" s="22" t="s">
        <v>146</v>
      </c>
      <c r="J112" s="22" t="s">
        <v>218</v>
      </c>
      <c r="K112" s="8">
        <v>210</v>
      </c>
      <c r="L112" s="23">
        <f t="shared" si="12"/>
        <v>220000</v>
      </c>
      <c r="M112" s="23">
        <f t="shared" si="12"/>
        <v>293470</v>
      </c>
      <c r="N112" s="23">
        <f t="shared" si="12"/>
        <v>304040</v>
      </c>
    </row>
    <row r="113" spans="2:14" ht="23.25" customHeight="1">
      <c r="B113" s="131" t="s">
        <v>236</v>
      </c>
      <c r="C113" s="132"/>
      <c r="D113" s="132"/>
      <c r="E113" s="133"/>
      <c r="F113" s="22" t="s">
        <v>17</v>
      </c>
      <c r="G113" s="22" t="s">
        <v>18</v>
      </c>
      <c r="H113" s="30" t="s">
        <v>39</v>
      </c>
      <c r="I113" s="22" t="s">
        <v>146</v>
      </c>
      <c r="J113" s="22" t="s">
        <v>218</v>
      </c>
      <c r="K113" s="8">
        <v>213</v>
      </c>
      <c r="L113" s="23">
        <v>220000</v>
      </c>
      <c r="M113" s="23">
        <v>293470</v>
      </c>
      <c r="N113" s="23">
        <v>304040</v>
      </c>
    </row>
    <row r="114" spans="2:14" ht="17.25" customHeight="1">
      <c r="B114" s="134" t="s">
        <v>90</v>
      </c>
      <c r="C114" s="128"/>
      <c r="D114" s="128"/>
      <c r="E114" s="129"/>
      <c r="F114" s="15" t="s">
        <v>17</v>
      </c>
      <c r="G114" s="15" t="s">
        <v>18</v>
      </c>
      <c r="H114" s="15" t="s">
        <v>39</v>
      </c>
      <c r="I114" s="15" t="s">
        <v>146</v>
      </c>
      <c r="J114" s="15" t="s">
        <v>89</v>
      </c>
      <c r="K114" s="18"/>
      <c r="L114" s="29">
        <f>L115+L121</f>
        <v>220500</v>
      </c>
      <c r="M114" s="29">
        <f>M115+M121</f>
        <v>357550</v>
      </c>
      <c r="N114" s="29">
        <f>N115+N121</f>
        <v>357550</v>
      </c>
    </row>
    <row r="115" spans="2:14" ht="14.25" customHeight="1">
      <c r="B115" s="134" t="s">
        <v>192</v>
      </c>
      <c r="C115" s="128"/>
      <c r="D115" s="128"/>
      <c r="E115" s="129"/>
      <c r="F115" s="15" t="s">
        <v>17</v>
      </c>
      <c r="G115" s="15" t="s">
        <v>18</v>
      </c>
      <c r="H115" s="15" t="s">
        <v>39</v>
      </c>
      <c r="I115" s="15" t="s">
        <v>146</v>
      </c>
      <c r="J115" s="15" t="s">
        <v>89</v>
      </c>
      <c r="K115" s="18">
        <v>200</v>
      </c>
      <c r="L115" s="29">
        <f>L117+L118+L119+L120</f>
        <v>32900</v>
      </c>
      <c r="M115" s="29">
        <f>M117+M118+M119</f>
        <v>119950</v>
      </c>
      <c r="N115" s="29">
        <f>N117+N118+N119</f>
        <v>119950</v>
      </c>
    </row>
    <row r="116" spans="2:14" ht="1.5" customHeight="1" hidden="1">
      <c r="B116" s="131" t="s">
        <v>179</v>
      </c>
      <c r="C116" s="132"/>
      <c r="D116" s="132"/>
      <c r="E116" s="133"/>
      <c r="F116" s="22" t="s">
        <v>17</v>
      </c>
      <c r="G116" s="22" t="s">
        <v>18</v>
      </c>
      <c r="H116" s="15" t="s">
        <v>39</v>
      </c>
      <c r="I116" s="22" t="s">
        <v>146</v>
      </c>
      <c r="J116" s="22" t="s">
        <v>89</v>
      </c>
      <c r="K116" s="8">
        <v>221</v>
      </c>
      <c r="L116" s="23"/>
      <c r="M116" s="23"/>
      <c r="N116" s="23"/>
    </row>
    <row r="117" spans="2:14" ht="13.5" customHeight="1">
      <c r="B117" s="131" t="s">
        <v>168</v>
      </c>
      <c r="C117" s="132"/>
      <c r="D117" s="132"/>
      <c r="E117" s="133"/>
      <c r="F117" s="22" t="s">
        <v>17</v>
      </c>
      <c r="G117" s="22" t="s">
        <v>18</v>
      </c>
      <c r="H117" s="15" t="s">
        <v>39</v>
      </c>
      <c r="I117" s="15" t="s">
        <v>146</v>
      </c>
      <c r="J117" s="22" t="s">
        <v>89</v>
      </c>
      <c r="K117" s="8">
        <v>222</v>
      </c>
      <c r="L117" s="23">
        <v>3000</v>
      </c>
      <c r="M117" s="23">
        <v>3000</v>
      </c>
      <c r="N117" s="23">
        <v>3000</v>
      </c>
    </row>
    <row r="118" spans="2:14" ht="22.5" customHeight="1">
      <c r="B118" s="131" t="s">
        <v>238</v>
      </c>
      <c r="C118" s="132"/>
      <c r="D118" s="132"/>
      <c r="E118" s="133"/>
      <c r="F118" s="22" t="s">
        <v>17</v>
      </c>
      <c r="G118" s="22" t="s">
        <v>18</v>
      </c>
      <c r="H118" s="30" t="s">
        <v>39</v>
      </c>
      <c r="I118" s="22" t="s">
        <v>146</v>
      </c>
      <c r="J118" s="22" t="s">
        <v>89</v>
      </c>
      <c r="K118" s="8">
        <v>225</v>
      </c>
      <c r="L118" s="23">
        <v>15000</v>
      </c>
      <c r="M118" s="23">
        <v>62200</v>
      </c>
      <c r="N118" s="23">
        <v>62200</v>
      </c>
    </row>
    <row r="119" spans="2:14" ht="18" customHeight="1">
      <c r="B119" s="131" t="s">
        <v>239</v>
      </c>
      <c r="C119" s="132"/>
      <c r="D119" s="132"/>
      <c r="E119" s="133"/>
      <c r="F119" s="22" t="s">
        <v>17</v>
      </c>
      <c r="G119" s="22" t="s">
        <v>18</v>
      </c>
      <c r="H119" s="30" t="s">
        <v>39</v>
      </c>
      <c r="I119" s="22" t="s">
        <v>146</v>
      </c>
      <c r="J119" s="22" t="s">
        <v>89</v>
      </c>
      <c r="K119" s="8">
        <v>226</v>
      </c>
      <c r="L119" s="23">
        <v>10000</v>
      </c>
      <c r="M119" s="23">
        <v>54750</v>
      </c>
      <c r="N119" s="23">
        <v>54750</v>
      </c>
    </row>
    <row r="120" spans="2:14" ht="18" customHeight="1">
      <c r="B120" s="114" t="s">
        <v>271</v>
      </c>
      <c r="C120" s="20"/>
      <c r="D120" s="20"/>
      <c r="E120" s="115"/>
      <c r="F120" s="22" t="s">
        <v>17</v>
      </c>
      <c r="G120" s="22" t="s">
        <v>18</v>
      </c>
      <c r="H120" s="30" t="s">
        <v>39</v>
      </c>
      <c r="I120" s="22" t="s">
        <v>146</v>
      </c>
      <c r="J120" s="22" t="s">
        <v>89</v>
      </c>
      <c r="K120" s="8">
        <v>227</v>
      </c>
      <c r="L120" s="23">
        <v>4900</v>
      </c>
      <c r="M120" s="23">
        <v>0</v>
      </c>
      <c r="N120" s="23">
        <v>0</v>
      </c>
    </row>
    <row r="121" spans="2:14" ht="15" customHeight="1">
      <c r="B121" s="134" t="s">
        <v>184</v>
      </c>
      <c r="C121" s="128"/>
      <c r="D121" s="128"/>
      <c r="E121" s="129"/>
      <c r="F121" s="15" t="s">
        <v>17</v>
      </c>
      <c r="G121" s="15" t="s">
        <v>18</v>
      </c>
      <c r="H121" s="30" t="s">
        <v>39</v>
      </c>
      <c r="I121" s="22" t="s">
        <v>146</v>
      </c>
      <c r="J121" s="15" t="s">
        <v>89</v>
      </c>
      <c r="K121" s="18">
        <v>300</v>
      </c>
      <c r="L121" s="23">
        <f>L123</f>
        <v>187600</v>
      </c>
      <c r="M121" s="23">
        <f>M123</f>
        <v>237600</v>
      </c>
      <c r="N121" s="23">
        <f>N123</f>
        <v>237600</v>
      </c>
    </row>
    <row r="122" spans="2:14" ht="6" customHeight="1" hidden="1">
      <c r="B122" s="131" t="s">
        <v>36</v>
      </c>
      <c r="C122" s="132"/>
      <c r="D122" s="132"/>
      <c r="E122" s="133"/>
      <c r="F122" s="22" t="s">
        <v>17</v>
      </c>
      <c r="G122" s="22" t="s">
        <v>18</v>
      </c>
      <c r="H122" s="22" t="s">
        <v>39</v>
      </c>
      <c r="I122" s="22" t="s">
        <v>146</v>
      </c>
      <c r="J122" s="22" t="s">
        <v>89</v>
      </c>
      <c r="K122" s="8">
        <v>310</v>
      </c>
      <c r="L122" s="23"/>
      <c r="M122" s="23"/>
      <c r="N122" s="23"/>
    </row>
    <row r="123" spans="2:14" ht="16.5" customHeight="1">
      <c r="B123" s="131" t="s">
        <v>159</v>
      </c>
      <c r="C123" s="132"/>
      <c r="D123" s="132"/>
      <c r="E123" s="133"/>
      <c r="F123" s="22" t="s">
        <v>17</v>
      </c>
      <c r="G123" s="22" t="s">
        <v>18</v>
      </c>
      <c r="H123" s="30" t="s">
        <v>39</v>
      </c>
      <c r="I123" s="22" t="s">
        <v>146</v>
      </c>
      <c r="J123" s="22" t="s">
        <v>89</v>
      </c>
      <c r="K123" s="8">
        <v>340</v>
      </c>
      <c r="L123" s="23">
        <v>187600</v>
      </c>
      <c r="M123" s="23">
        <v>237600</v>
      </c>
      <c r="N123" s="23">
        <v>237600</v>
      </c>
    </row>
    <row r="124" spans="2:14" ht="12.75" customHeight="1" hidden="1">
      <c r="B124" s="131" t="s">
        <v>181</v>
      </c>
      <c r="C124" s="132"/>
      <c r="D124" s="132"/>
      <c r="E124" s="133"/>
      <c r="F124" s="15" t="s">
        <v>17</v>
      </c>
      <c r="G124" s="15" t="s">
        <v>18</v>
      </c>
      <c r="H124" s="22" t="s">
        <v>39</v>
      </c>
      <c r="I124" s="15" t="s">
        <v>146</v>
      </c>
      <c r="J124" s="30" t="s">
        <v>34</v>
      </c>
      <c r="K124" s="31">
        <v>222</v>
      </c>
      <c r="L124" s="23"/>
      <c r="M124" s="23"/>
      <c r="N124" s="23"/>
    </row>
    <row r="125" spans="2:14" ht="12.75" customHeight="1" hidden="1">
      <c r="B125" s="131" t="s">
        <v>167</v>
      </c>
      <c r="C125" s="132"/>
      <c r="D125" s="132"/>
      <c r="E125" s="133"/>
      <c r="F125" s="22" t="s">
        <v>17</v>
      </c>
      <c r="G125" s="22" t="s">
        <v>18</v>
      </c>
      <c r="H125" s="22" t="s">
        <v>39</v>
      </c>
      <c r="I125" s="22" t="s">
        <v>146</v>
      </c>
      <c r="J125" s="30" t="s">
        <v>34</v>
      </c>
      <c r="K125" s="31">
        <v>225</v>
      </c>
      <c r="L125" s="23"/>
      <c r="M125" s="23"/>
      <c r="N125" s="23"/>
    </row>
    <row r="126" spans="2:14" ht="12.75" customHeight="1" hidden="1">
      <c r="B126" s="131" t="s">
        <v>200</v>
      </c>
      <c r="C126" s="132"/>
      <c r="D126" s="132"/>
      <c r="E126" s="133"/>
      <c r="F126" s="15" t="s">
        <v>17</v>
      </c>
      <c r="G126" s="15" t="s">
        <v>18</v>
      </c>
      <c r="H126" s="30" t="s">
        <v>39</v>
      </c>
      <c r="I126" s="15" t="s">
        <v>146</v>
      </c>
      <c r="J126" s="22" t="s">
        <v>34</v>
      </c>
      <c r="K126" s="8">
        <v>226</v>
      </c>
      <c r="L126" s="23"/>
      <c r="M126" s="23"/>
      <c r="N126" s="23"/>
    </row>
    <row r="127" spans="2:14" ht="12.75" customHeight="1" hidden="1">
      <c r="B127" s="131" t="s">
        <v>167</v>
      </c>
      <c r="C127" s="132"/>
      <c r="D127" s="132"/>
      <c r="E127" s="133"/>
      <c r="F127" s="22" t="s">
        <v>17</v>
      </c>
      <c r="G127" s="22" t="s">
        <v>18</v>
      </c>
      <c r="H127" s="22" t="s">
        <v>39</v>
      </c>
      <c r="I127" s="22" t="s">
        <v>146</v>
      </c>
      <c r="J127" s="22" t="s">
        <v>34</v>
      </c>
      <c r="K127" s="8">
        <v>225</v>
      </c>
      <c r="L127" s="23"/>
      <c r="M127" s="23"/>
      <c r="N127" s="23"/>
    </row>
    <row r="128" spans="2:14" ht="12.75" customHeight="1" hidden="1">
      <c r="B128" s="134" t="s">
        <v>184</v>
      </c>
      <c r="C128" s="128"/>
      <c r="D128" s="128"/>
      <c r="E128" s="129"/>
      <c r="F128" s="15" t="s">
        <v>17</v>
      </c>
      <c r="G128" s="15" t="s">
        <v>18</v>
      </c>
      <c r="H128" s="30" t="s">
        <v>39</v>
      </c>
      <c r="I128" s="15" t="s">
        <v>146</v>
      </c>
      <c r="J128" s="15" t="s">
        <v>34</v>
      </c>
      <c r="K128" s="18">
        <v>300</v>
      </c>
      <c r="L128" s="17">
        <f>L129</f>
        <v>0</v>
      </c>
      <c r="M128" s="17">
        <f>M129</f>
        <v>0</v>
      </c>
      <c r="N128" s="17">
        <f>N129</f>
        <v>0</v>
      </c>
    </row>
    <row r="129" spans="2:14" ht="12.75" customHeight="1" hidden="1">
      <c r="B129" s="173" t="s">
        <v>35</v>
      </c>
      <c r="C129" s="174"/>
      <c r="D129" s="174"/>
      <c r="E129" s="175"/>
      <c r="F129" s="22" t="s">
        <v>17</v>
      </c>
      <c r="G129" s="22" t="s">
        <v>18</v>
      </c>
      <c r="H129" s="22" t="s">
        <v>39</v>
      </c>
      <c r="I129" s="22" t="s">
        <v>146</v>
      </c>
      <c r="J129" s="22" t="s">
        <v>34</v>
      </c>
      <c r="K129" s="8">
        <v>340</v>
      </c>
      <c r="L129" s="23"/>
      <c r="M129" s="23"/>
      <c r="N129" s="23"/>
    </row>
    <row r="130" spans="2:14" ht="18" customHeight="1">
      <c r="B130" s="134" t="s">
        <v>27</v>
      </c>
      <c r="C130" s="128"/>
      <c r="D130" s="128"/>
      <c r="E130" s="129"/>
      <c r="F130" s="15" t="s">
        <v>17</v>
      </c>
      <c r="G130" s="15" t="s">
        <v>18</v>
      </c>
      <c r="H130" s="30" t="s">
        <v>39</v>
      </c>
      <c r="I130" s="15" t="s">
        <v>146</v>
      </c>
      <c r="J130" s="15"/>
      <c r="K130" s="18"/>
      <c r="L130" s="17">
        <f>L104</f>
        <v>1140500</v>
      </c>
      <c r="M130" s="17">
        <f>M104</f>
        <v>1622716</v>
      </c>
      <c r="N130" s="17">
        <f>N104</f>
        <v>1668355</v>
      </c>
    </row>
    <row r="131" spans="2:14" ht="16.5" customHeight="1">
      <c r="B131" s="134" t="s">
        <v>27</v>
      </c>
      <c r="C131" s="128"/>
      <c r="D131" s="128"/>
      <c r="E131" s="129"/>
      <c r="F131" s="15" t="s">
        <v>17</v>
      </c>
      <c r="G131" s="15" t="s">
        <v>18</v>
      </c>
      <c r="H131" s="15" t="s">
        <v>39</v>
      </c>
      <c r="I131" s="15"/>
      <c r="J131" s="15"/>
      <c r="K131" s="18"/>
      <c r="L131" s="17">
        <f>L130+L94</f>
        <v>1142250</v>
      </c>
      <c r="M131" s="17">
        <f>M130+M94</f>
        <v>1624466</v>
      </c>
      <c r="N131" s="17">
        <f>N130+N94</f>
        <v>1668355</v>
      </c>
    </row>
    <row r="132" spans="2:14" ht="40.5" customHeight="1">
      <c r="B132" s="135" t="s">
        <v>27</v>
      </c>
      <c r="C132" s="136"/>
      <c r="D132" s="136"/>
      <c r="E132" s="137"/>
      <c r="F132" s="32" t="s">
        <v>17</v>
      </c>
      <c r="G132" s="32" t="s">
        <v>18</v>
      </c>
      <c r="H132" s="32"/>
      <c r="I132" s="32"/>
      <c r="J132" s="32"/>
      <c r="K132" s="33"/>
      <c r="L132" s="34">
        <f>L22+L36+L86+L93</f>
        <v>2157270</v>
      </c>
      <c r="M132" s="34">
        <f>M22+M36+M86+M93</f>
        <v>2519500</v>
      </c>
      <c r="N132" s="34">
        <f>N22+N36+N86+N93</f>
        <v>2563450</v>
      </c>
    </row>
    <row r="133" spans="2:14" ht="28.5" customHeight="1">
      <c r="B133" s="230" t="s">
        <v>40</v>
      </c>
      <c r="C133" s="231"/>
      <c r="D133" s="231"/>
      <c r="E133" s="232"/>
      <c r="F133" s="35" t="s">
        <v>17</v>
      </c>
      <c r="G133" s="35" t="s">
        <v>20</v>
      </c>
      <c r="H133" s="35"/>
      <c r="I133" s="35"/>
      <c r="J133" s="35"/>
      <c r="K133" s="36"/>
      <c r="L133" s="11">
        <f aca="true" t="shared" si="13" ref="L133:N136">L134</f>
        <v>128300</v>
      </c>
      <c r="M133" s="11">
        <f t="shared" si="13"/>
        <v>128300</v>
      </c>
      <c r="N133" s="11">
        <f t="shared" si="13"/>
        <v>128300</v>
      </c>
    </row>
    <row r="134" spans="2:14" ht="24.75" customHeight="1">
      <c r="B134" s="170" t="s">
        <v>41</v>
      </c>
      <c r="C134" s="171"/>
      <c r="D134" s="171"/>
      <c r="E134" s="172"/>
      <c r="F134" s="37" t="s">
        <v>17</v>
      </c>
      <c r="G134" s="37" t="s">
        <v>20</v>
      </c>
      <c r="H134" s="37" t="s">
        <v>42</v>
      </c>
      <c r="I134" s="37"/>
      <c r="J134" s="37"/>
      <c r="K134" s="38"/>
      <c r="L134" s="39">
        <f t="shared" si="13"/>
        <v>128300</v>
      </c>
      <c r="M134" s="39">
        <f t="shared" si="13"/>
        <v>128300</v>
      </c>
      <c r="N134" s="39">
        <f t="shared" si="13"/>
        <v>128300</v>
      </c>
    </row>
    <row r="135" spans="2:14" ht="23.25" customHeight="1">
      <c r="B135" s="134" t="s">
        <v>21</v>
      </c>
      <c r="C135" s="128"/>
      <c r="D135" s="128"/>
      <c r="E135" s="129"/>
      <c r="F135" s="15" t="s">
        <v>17</v>
      </c>
      <c r="G135" s="15" t="s">
        <v>20</v>
      </c>
      <c r="H135" s="15" t="s">
        <v>42</v>
      </c>
      <c r="I135" s="15" t="s">
        <v>116</v>
      </c>
      <c r="J135" s="15"/>
      <c r="K135" s="16"/>
      <c r="L135" s="17">
        <f t="shared" si="13"/>
        <v>128300</v>
      </c>
      <c r="M135" s="17">
        <f t="shared" si="13"/>
        <v>128300</v>
      </c>
      <c r="N135" s="17">
        <f t="shared" si="13"/>
        <v>128300</v>
      </c>
    </row>
    <row r="136" spans="2:14" ht="21" customHeight="1">
      <c r="B136" s="134" t="s">
        <v>22</v>
      </c>
      <c r="C136" s="128"/>
      <c r="D136" s="128"/>
      <c r="E136" s="129"/>
      <c r="F136" s="15" t="s">
        <v>17</v>
      </c>
      <c r="G136" s="15" t="s">
        <v>20</v>
      </c>
      <c r="H136" s="15" t="s">
        <v>42</v>
      </c>
      <c r="I136" s="15" t="s">
        <v>115</v>
      </c>
      <c r="J136" s="15"/>
      <c r="K136" s="16"/>
      <c r="L136" s="17">
        <f t="shared" si="13"/>
        <v>128300</v>
      </c>
      <c r="M136" s="17">
        <f t="shared" si="13"/>
        <v>128300</v>
      </c>
      <c r="N136" s="17">
        <f t="shared" si="13"/>
        <v>128300</v>
      </c>
    </row>
    <row r="137" spans="2:14" ht="31.5" customHeight="1">
      <c r="B137" s="134" t="s">
        <v>43</v>
      </c>
      <c r="C137" s="128"/>
      <c r="D137" s="128"/>
      <c r="E137" s="129"/>
      <c r="F137" s="15" t="s">
        <v>17</v>
      </c>
      <c r="G137" s="15" t="s">
        <v>20</v>
      </c>
      <c r="H137" s="15" t="s">
        <v>42</v>
      </c>
      <c r="I137" s="15" t="s">
        <v>145</v>
      </c>
      <c r="J137" s="15"/>
      <c r="K137" s="16"/>
      <c r="L137" s="17">
        <f>L138+L147</f>
        <v>128300</v>
      </c>
      <c r="M137" s="17">
        <f>M138+M147</f>
        <v>128300</v>
      </c>
      <c r="N137" s="17">
        <f>N138+N147</f>
        <v>128300</v>
      </c>
    </row>
    <row r="138" spans="2:14" ht="18" customHeight="1">
      <c r="B138" s="134" t="s">
        <v>23</v>
      </c>
      <c r="C138" s="128"/>
      <c r="D138" s="128"/>
      <c r="E138" s="129"/>
      <c r="F138" s="15" t="s">
        <v>17</v>
      </c>
      <c r="G138" s="15" t="s">
        <v>20</v>
      </c>
      <c r="H138" s="15" t="s">
        <v>42</v>
      </c>
      <c r="I138" s="15" t="s">
        <v>145</v>
      </c>
      <c r="J138" s="15" t="s">
        <v>24</v>
      </c>
      <c r="K138" s="16"/>
      <c r="L138" s="17">
        <f>L140+L144</f>
        <v>128300</v>
      </c>
      <c r="M138" s="17">
        <f>M140+M144</f>
        <v>128300</v>
      </c>
      <c r="N138" s="17">
        <f>N140+N144</f>
        <v>128300</v>
      </c>
    </row>
    <row r="139" spans="2:14" ht="25.5" customHeight="1">
      <c r="B139" s="134" t="s">
        <v>25</v>
      </c>
      <c r="C139" s="128"/>
      <c r="D139" s="128"/>
      <c r="E139" s="129"/>
      <c r="F139" s="15" t="s">
        <v>17</v>
      </c>
      <c r="G139" s="15" t="s">
        <v>20</v>
      </c>
      <c r="H139" s="15" t="s">
        <v>42</v>
      </c>
      <c r="I139" s="15" t="s">
        <v>145</v>
      </c>
      <c r="J139" s="15" t="s">
        <v>26</v>
      </c>
      <c r="K139" s="16"/>
      <c r="L139" s="17">
        <f aca="true" t="shared" si="14" ref="L139:N140">L140</f>
        <v>98540</v>
      </c>
      <c r="M139" s="17">
        <f t="shared" si="14"/>
        <v>98540</v>
      </c>
      <c r="N139" s="17">
        <f t="shared" si="14"/>
        <v>98540</v>
      </c>
    </row>
    <row r="140" spans="2:14" ht="24.75" customHeight="1">
      <c r="B140" s="134" t="s">
        <v>144</v>
      </c>
      <c r="C140" s="128"/>
      <c r="D140" s="128"/>
      <c r="E140" s="129"/>
      <c r="F140" s="15" t="s">
        <v>17</v>
      </c>
      <c r="G140" s="15" t="s">
        <v>20</v>
      </c>
      <c r="H140" s="15" t="s">
        <v>42</v>
      </c>
      <c r="I140" s="15" t="s">
        <v>145</v>
      </c>
      <c r="J140" s="15" t="s">
        <v>85</v>
      </c>
      <c r="K140" s="16"/>
      <c r="L140" s="17">
        <f t="shared" si="14"/>
        <v>98540</v>
      </c>
      <c r="M140" s="17">
        <f t="shared" si="14"/>
        <v>98540</v>
      </c>
      <c r="N140" s="17">
        <f t="shared" si="14"/>
        <v>98540</v>
      </c>
    </row>
    <row r="141" spans="2:14" ht="18.75" customHeight="1">
      <c r="B141" s="134" t="s">
        <v>192</v>
      </c>
      <c r="C141" s="128"/>
      <c r="D141" s="128"/>
      <c r="E141" s="129"/>
      <c r="F141" s="15" t="s">
        <v>17</v>
      </c>
      <c r="G141" s="15" t="s">
        <v>20</v>
      </c>
      <c r="H141" s="15" t="s">
        <v>42</v>
      </c>
      <c r="I141" s="15" t="s">
        <v>145</v>
      </c>
      <c r="J141" s="15" t="s">
        <v>85</v>
      </c>
      <c r="K141" s="18">
        <v>200</v>
      </c>
      <c r="L141" s="17">
        <f aca="true" t="shared" si="15" ref="L141:N142">L142</f>
        <v>98540</v>
      </c>
      <c r="M141" s="17">
        <f t="shared" si="15"/>
        <v>98540</v>
      </c>
      <c r="N141" s="17">
        <f t="shared" si="15"/>
        <v>98540</v>
      </c>
    </row>
    <row r="142" spans="2:14" ht="24" customHeight="1">
      <c r="B142" s="134" t="s">
        <v>193</v>
      </c>
      <c r="C142" s="128"/>
      <c r="D142" s="128"/>
      <c r="E142" s="129"/>
      <c r="F142" s="15" t="s">
        <v>17</v>
      </c>
      <c r="G142" s="15" t="s">
        <v>20</v>
      </c>
      <c r="H142" s="15" t="s">
        <v>42</v>
      </c>
      <c r="I142" s="15" t="s">
        <v>145</v>
      </c>
      <c r="J142" s="15" t="s">
        <v>85</v>
      </c>
      <c r="K142" s="18">
        <v>210</v>
      </c>
      <c r="L142" s="17">
        <f t="shared" si="15"/>
        <v>98540</v>
      </c>
      <c r="M142" s="17">
        <f t="shared" si="15"/>
        <v>98540</v>
      </c>
      <c r="N142" s="17">
        <f t="shared" si="15"/>
        <v>98540</v>
      </c>
    </row>
    <row r="143" spans="2:14" ht="23.25" customHeight="1">
      <c r="B143" s="131" t="s">
        <v>171</v>
      </c>
      <c r="C143" s="132"/>
      <c r="D143" s="132"/>
      <c r="E143" s="133"/>
      <c r="F143" s="22" t="s">
        <v>17</v>
      </c>
      <c r="G143" s="22" t="s">
        <v>20</v>
      </c>
      <c r="H143" s="22" t="s">
        <v>42</v>
      </c>
      <c r="I143" s="22" t="s">
        <v>145</v>
      </c>
      <c r="J143" s="22" t="s">
        <v>85</v>
      </c>
      <c r="K143" s="8">
        <v>211</v>
      </c>
      <c r="L143" s="23">
        <v>98540</v>
      </c>
      <c r="M143" s="23">
        <v>98540</v>
      </c>
      <c r="N143" s="23">
        <v>98540</v>
      </c>
    </row>
    <row r="144" spans="2:14" ht="19.5" customHeight="1">
      <c r="B144" s="167" t="s">
        <v>234</v>
      </c>
      <c r="C144" s="168"/>
      <c r="D144" s="168"/>
      <c r="E144" s="169"/>
      <c r="F144" s="15" t="s">
        <v>17</v>
      </c>
      <c r="G144" s="15" t="s">
        <v>20</v>
      </c>
      <c r="H144" s="15" t="s">
        <v>42</v>
      </c>
      <c r="I144" s="15" t="s">
        <v>145</v>
      </c>
      <c r="J144" s="22" t="s">
        <v>218</v>
      </c>
      <c r="K144" s="8"/>
      <c r="L144" s="23">
        <f>L145</f>
        <v>29760</v>
      </c>
      <c r="M144" s="23">
        <f aca="true" t="shared" si="16" ref="L144:N145">M145</f>
        <v>29760</v>
      </c>
      <c r="N144" s="23">
        <f t="shared" si="16"/>
        <v>29760</v>
      </c>
    </row>
    <row r="145" spans="2:14" ht="21.75" customHeight="1">
      <c r="B145" s="153" t="s">
        <v>233</v>
      </c>
      <c r="C145" s="165"/>
      <c r="D145" s="165"/>
      <c r="E145" s="166"/>
      <c r="F145" s="22" t="s">
        <v>17</v>
      </c>
      <c r="G145" s="22" t="s">
        <v>20</v>
      </c>
      <c r="H145" s="22" t="s">
        <v>42</v>
      </c>
      <c r="I145" s="22" t="s">
        <v>145</v>
      </c>
      <c r="J145" s="22" t="s">
        <v>218</v>
      </c>
      <c r="K145" s="8">
        <v>210</v>
      </c>
      <c r="L145" s="23">
        <f t="shared" si="16"/>
        <v>29760</v>
      </c>
      <c r="M145" s="23">
        <f t="shared" si="16"/>
        <v>29760</v>
      </c>
      <c r="N145" s="23">
        <f t="shared" si="16"/>
        <v>29760</v>
      </c>
    </row>
    <row r="146" spans="2:14" ht="24" customHeight="1">
      <c r="B146" s="131" t="s">
        <v>236</v>
      </c>
      <c r="C146" s="132"/>
      <c r="D146" s="132"/>
      <c r="E146" s="133"/>
      <c r="F146" s="22" t="s">
        <v>17</v>
      </c>
      <c r="G146" s="22" t="s">
        <v>20</v>
      </c>
      <c r="H146" s="22" t="s">
        <v>42</v>
      </c>
      <c r="I146" s="22" t="s">
        <v>145</v>
      </c>
      <c r="J146" s="22" t="s">
        <v>218</v>
      </c>
      <c r="K146" s="8">
        <v>213</v>
      </c>
      <c r="L146" s="23">
        <v>29760</v>
      </c>
      <c r="M146" s="23">
        <v>29760</v>
      </c>
      <c r="N146" s="23">
        <v>29760</v>
      </c>
    </row>
    <row r="147" spans="2:14" ht="1.5" customHeight="1" hidden="1">
      <c r="B147" s="134" t="s">
        <v>31</v>
      </c>
      <c r="C147" s="128"/>
      <c r="D147" s="128"/>
      <c r="E147" s="129"/>
      <c r="F147" s="15" t="s">
        <v>17</v>
      </c>
      <c r="G147" s="15" t="s">
        <v>20</v>
      </c>
      <c r="H147" s="15" t="s">
        <v>42</v>
      </c>
      <c r="I147" s="15" t="s">
        <v>145</v>
      </c>
      <c r="J147" s="15" t="s">
        <v>32</v>
      </c>
      <c r="K147" s="18"/>
      <c r="L147" s="17">
        <f>L148</f>
        <v>0</v>
      </c>
      <c r="M147" s="17">
        <f>M148</f>
        <v>0</v>
      </c>
      <c r="N147" s="17">
        <f>N148</f>
        <v>0</v>
      </c>
    </row>
    <row r="148" spans="2:14" ht="24.75" customHeight="1" hidden="1">
      <c r="B148" s="134" t="s">
        <v>33</v>
      </c>
      <c r="C148" s="128"/>
      <c r="D148" s="128"/>
      <c r="E148" s="129"/>
      <c r="F148" s="15" t="s">
        <v>17</v>
      </c>
      <c r="G148" s="15" t="s">
        <v>20</v>
      </c>
      <c r="H148" s="15" t="s">
        <v>42</v>
      </c>
      <c r="I148" s="15" t="s">
        <v>145</v>
      </c>
      <c r="J148" s="15" t="s">
        <v>34</v>
      </c>
      <c r="K148" s="18"/>
      <c r="L148" s="17">
        <f>L149+L152</f>
        <v>0</v>
      </c>
      <c r="M148" s="17">
        <f>M149+M152</f>
        <v>0</v>
      </c>
      <c r="N148" s="17">
        <f>N149+N152</f>
        <v>0</v>
      </c>
    </row>
    <row r="149" spans="2:14" ht="33" customHeight="1" hidden="1">
      <c r="B149" s="134" t="s">
        <v>88</v>
      </c>
      <c r="C149" s="128"/>
      <c r="D149" s="128"/>
      <c r="E149" s="129"/>
      <c r="F149" s="15" t="s">
        <v>17</v>
      </c>
      <c r="G149" s="15" t="s">
        <v>20</v>
      </c>
      <c r="H149" s="15" t="s">
        <v>42</v>
      </c>
      <c r="I149" s="15" t="s">
        <v>145</v>
      </c>
      <c r="J149" s="15" t="s">
        <v>87</v>
      </c>
      <c r="K149" s="18"/>
      <c r="L149" s="17">
        <f aca="true" t="shared" si="17" ref="L149:N150">L150</f>
        <v>0</v>
      </c>
      <c r="M149" s="17">
        <f t="shared" si="17"/>
        <v>0</v>
      </c>
      <c r="N149" s="17">
        <f t="shared" si="17"/>
        <v>0</v>
      </c>
    </row>
    <row r="150" spans="2:14" ht="43.5" customHeight="1" hidden="1">
      <c r="B150" s="134" t="s">
        <v>190</v>
      </c>
      <c r="C150" s="128"/>
      <c r="D150" s="128"/>
      <c r="E150" s="129"/>
      <c r="F150" s="15" t="s">
        <v>17</v>
      </c>
      <c r="G150" s="15" t="s">
        <v>20</v>
      </c>
      <c r="H150" s="15" t="s">
        <v>42</v>
      </c>
      <c r="I150" s="15" t="s">
        <v>145</v>
      </c>
      <c r="J150" s="15" t="s">
        <v>87</v>
      </c>
      <c r="K150" s="18">
        <v>200</v>
      </c>
      <c r="L150" s="17">
        <f t="shared" si="17"/>
        <v>0</v>
      </c>
      <c r="M150" s="17">
        <f t="shared" si="17"/>
        <v>0</v>
      </c>
      <c r="N150" s="17">
        <f t="shared" si="17"/>
        <v>0</v>
      </c>
    </row>
    <row r="151" spans="2:14" ht="27" customHeight="1" hidden="1">
      <c r="B151" s="131" t="s">
        <v>180</v>
      </c>
      <c r="C151" s="132"/>
      <c r="D151" s="132"/>
      <c r="E151" s="133"/>
      <c r="F151" s="22" t="s">
        <v>17</v>
      </c>
      <c r="G151" s="22" t="s">
        <v>20</v>
      </c>
      <c r="H151" s="22" t="s">
        <v>42</v>
      </c>
      <c r="I151" s="22" t="s">
        <v>145</v>
      </c>
      <c r="J151" s="22" t="s">
        <v>87</v>
      </c>
      <c r="K151" s="8">
        <v>221</v>
      </c>
      <c r="L151" s="23">
        <v>0</v>
      </c>
      <c r="M151" s="23">
        <v>0</v>
      </c>
      <c r="N151" s="23">
        <v>0</v>
      </c>
    </row>
    <row r="152" spans="2:14" ht="24" customHeight="1" hidden="1">
      <c r="B152" s="134" t="s">
        <v>90</v>
      </c>
      <c r="C152" s="128"/>
      <c r="D152" s="128"/>
      <c r="E152" s="129"/>
      <c r="F152" s="15" t="s">
        <v>17</v>
      </c>
      <c r="G152" s="15" t="s">
        <v>20</v>
      </c>
      <c r="H152" s="15" t="s">
        <v>42</v>
      </c>
      <c r="I152" s="15" t="s">
        <v>145</v>
      </c>
      <c r="J152" s="15" t="s">
        <v>89</v>
      </c>
      <c r="K152" s="18"/>
      <c r="L152" s="17">
        <f>L153+L157</f>
        <v>0</v>
      </c>
      <c r="M152" s="17">
        <f>M153+M157</f>
        <v>0</v>
      </c>
      <c r="N152" s="17">
        <f>N153+N157</f>
        <v>0</v>
      </c>
    </row>
    <row r="153" spans="2:14" ht="29.25" customHeight="1" hidden="1">
      <c r="B153" s="134" t="s">
        <v>192</v>
      </c>
      <c r="C153" s="128"/>
      <c r="D153" s="128"/>
      <c r="E153" s="129"/>
      <c r="F153" s="15" t="s">
        <v>17</v>
      </c>
      <c r="G153" s="15" t="s">
        <v>20</v>
      </c>
      <c r="H153" s="15" t="s">
        <v>42</v>
      </c>
      <c r="I153" s="15" t="s">
        <v>145</v>
      </c>
      <c r="J153" s="15" t="s">
        <v>89</v>
      </c>
      <c r="K153" s="18">
        <v>200</v>
      </c>
      <c r="L153" s="17">
        <f>L154+L155+L156</f>
        <v>0</v>
      </c>
      <c r="M153" s="17">
        <f>M154+M155+M156</f>
        <v>0</v>
      </c>
      <c r="N153" s="17">
        <f>N154+N155+N156</f>
        <v>0</v>
      </c>
    </row>
    <row r="154" spans="2:14" ht="25.5" customHeight="1" hidden="1">
      <c r="B154" s="131" t="s">
        <v>179</v>
      </c>
      <c r="C154" s="132"/>
      <c r="D154" s="132"/>
      <c r="E154" s="133"/>
      <c r="F154" s="22" t="s">
        <v>17</v>
      </c>
      <c r="G154" s="22" t="s">
        <v>20</v>
      </c>
      <c r="H154" s="22" t="s">
        <v>42</v>
      </c>
      <c r="I154" s="22" t="s">
        <v>145</v>
      </c>
      <c r="J154" s="22" t="s">
        <v>89</v>
      </c>
      <c r="K154" s="8">
        <v>221</v>
      </c>
      <c r="L154" s="23">
        <v>0</v>
      </c>
      <c r="M154" s="23">
        <v>0</v>
      </c>
      <c r="N154" s="23">
        <v>0</v>
      </c>
    </row>
    <row r="155" spans="2:14" ht="31.5" customHeight="1" hidden="1">
      <c r="B155" s="131" t="s">
        <v>169</v>
      </c>
      <c r="C155" s="132"/>
      <c r="D155" s="132"/>
      <c r="E155" s="133"/>
      <c r="F155" s="22" t="s">
        <v>17</v>
      </c>
      <c r="G155" s="22" t="s">
        <v>20</v>
      </c>
      <c r="H155" s="22" t="s">
        <v>42</v>
      </c>
      <c r="I155" s="22" t="s">
        <v>145</v>
      </c>
      <c r="J155" s="22" t="s">
        <v>89</v>
      </c>
      <c r="K155" s="8">
        <v>222</v>
      </c>
      <c r="L155" s="23">
        <v>0</v>
      </c>
      <c r="M155" s="23">
        <v>0</v>
      </c>
      <c r="N155" s="23">
        <v>0</v>
      </c>
    </row>
    <row r="156" spans="2:14" ht="28.5" customHeight="1" hidden="1">
      <c r="B156" s="131" t="s">
        <v>167</v>
      </c>
      <c r="C156" s="132"/>
      <c r="D156" s="132"/>
      <c r="E156" s="133"/>
      <c r="F156" s="22" t="s">
        <v>17</v>
      </c>
      <c r="G156" s="22" t="s">
        <v>20</v>
      </c>
      <c r="H156" s="22" t="s">
        <v>42</v>
      </c>
      <c r="I156" s="22" t="s">
        <v>145</v>
      </c>
      <c r="J156" s="22" t="s">
        <v>89</v>
      </c>
      <c r="K156" s="8">
        <v>225</v>
      </c>
      <c r="L156" s="23">
        <v>0</v>
      </c>
      <c r="M156" s="23">
        <v>0</v>
      </c>
      <c r="N156" s="23">
        <v>0</v>
      </c>
    </row>
    <row r="157" spans="2:14" ht="30.75" customHeight="1" hidden="1">
      <c r="B157" s="134" t="s">
        <v>184</v>
      </c>
      <c r="C157" s="128"/>
      <c r="D157" s="128"/>
      <c r="E157" s="129"/>
      <c r="F157" s="15" t="s">
        <v>17</v>
      </c>
      <c r="G157" s="15" t="s">
        <v>20</v>
      </c>
      <c r="H157" s="15" t="s">
        <v>42</v>
      </c>
      <c r="I157" s="15" t="s">
        <v>145</v>
      </c>
      <c r="J157" s="15" t="s">
        <v>89</v>
      </c>
      <c r="K157" s="18">
        <v>300</v>
      </c>
      <c r="L157" s="17">
        <f>L158</f>
        <v>0</v>
      </c>
      <c r="M157" s="17">
        <f>M158</f>
        <v>0</v>
      </c>
      <c r="N157" s="17">
        <f>N158</f>
        <v>0</v>
      </c>
    </row>
    <row r="158" spans="2:14" ht="29.25" customHeight="1" hidden="1">
      <c r="B158" s="131" t="s">
        <v>159</v>
      </c>
      <c r="C158" s="132"/>
      <c r="D158" s="132"/>
      <c r="E158" s="133"/>
      <c r="F158" s="22" t="s">
        <v>17</v>
      </c>
      <c r="G158" s="22" t="s">
        <v>20</v>
      </c>
      <c r="H158" s="22" t="s">
        <v>42</v>
      </c>
      <c r="I158" s="22" t="s">
        <v>145</v>
      </c>
      <c r="J158" s="22" t="s">
        <v>89</v>
      </c>
      <c r="K158" s="8">
        <v>340</v>
      </c>
      <c r="L158" s="23">
        <v>0</v>
      </c>
      <c r="M158" s="23">
        <v>0</v>
      </c>
      <c r="N158" s="23">
        <v>0</v>
      </c>
    </row>
    <row r="159" spans="2:14" ht="23.25" customHeight="1">
      <c r="B159" s="134" t="s">
        <v>27</v>
      </c>
      <c r="C159" s="128"/>
      <c r="D159" s="128"/>
      <c r="E159" s="129"/>
      <c r="F159" s="15" t="s">
        <v>17</v>
      </c>
      <c r="G159" s="15" t="s">
        <v>20</v>
      </c>
      <c r="H159" s="15" t="s">
        <v>42</v>
      </c>
      <c r="I159" s="15"/>
      <c r="J159" s="15"/>
      <c r="K159" s="18"/>
      <c r="L159" s="17">
        <f>L134</f>
        <v>128300</v>
      </c>
      <c r="M159" s="17">
        <f>M134</f>
        <v>128300</v>
      </c>
      <c r="N159" s="17">
        <f>N134</f>
        <v>128300</v>
      </c>
    </row>
    <row r="160" spans="2:14" ht="33" customHeight="1">
      <c r="B160" s="135" t="s">
        <v>27</v>
      </c>
      <c r="C160" s="136"/>
      <c r="D160" s="136"/>
      <c r="E160" s="137"/>
      <c r="F160" s="32" t="s">
        <v>17</v>
      </c>
      <c r="G160" s="32" t="s">
        <v>20</v>
      </c>
      <c r="H160" s="32"/>
      <c r="I160" s="32"/>
      <c r="J160" s="32"/>
      <c r="K160" s="33"/>
      <c r="L160" s="34">
        <f>L133</f>
        <v>128300</v>
      </c>
      <c r="M160" s="34">
        <f>M133</f>
        <v>128300</v>
      </c>
      <c r="N160" s="34">
        <f>N133</f>
        <v>128300</v>
      </c>
    </row>
    <row r="161" spans="2:14" ht="36" customHeight="1">
      <c r="B161" s="156" t="s">
        <v>44</v>
      </c>
      <c r="C161" s="157"/>
      <c r="D161" s="157"/>
      <c r="E161" s="158"/>
      <c r="F161" s="9" t="s">
        <v>17</v>
      </c>
      <c r="G161" s="9" t="s">
        <v>42</v>
      </c>
      <c r="H161" s="9"/>
      <c r="I161" s="9"/>
      <c r="J161" s="9"/>
      <c r="K161" s="10"/>
      <c r="L161" s="11">
        <f>L162+L177</f>
        <v>118800</v>
      </c>
      <c r="M161" s="11">
        <f>M162+M177</f>
        <v>123800</v>
      </c>
      <c r="N161" s="11">
        <f>N162+N177</f>
        <v>118800</v>
      </c>
    </row>
    <row r="162" spans="2:14" ht="59.25" customHeight="1">
      <c r="B162" s="147" t="s">
        <v>45</v>
      </c>
      <c r="C162" s="148"/>
      <c r="D162" s="148"/>
      <c r="E162" s="149"/>
      <c r="F162" s="12" t="s">
        <v>17</v>
      </c>
      <c r="G162" s="12" t="s">
        <v>42</v>
      </c>
      <c r="H162" s="12" t="s">
        <v>46</v>
      </c>
      <c r="I162" s="12"/>
      <c r="J162" s="12"/>
      <c r="K162" s="13"/>
      <c r="L162" s="14">
        <f aca="true" t="shared" si="18" ref="L162:N166">L163</f>
        <v>20000</v>
      </c>
      <c r="M162" s="14">
        <f t="shared" si="18"/>
        <v>20000</v>
      </c>
      <c r="N162" s="14">
        <f t="shared" si="18"/>
        <v>20000</v>
      </c>
    </row>
    <row r="163" spans="2:14" ht="61.5" customHeight="1">
      <c r="B163" s="134" t="s">
        <v>21</v>
      </c>
      <c r="C163" s="128"/>
      <c r="D163" s="128"/>
      <c r="E163" s="129"/>
      <c r="F163" s="15" t="s">
        <v>17</v>
      </c>
      <c r="G163" s="15" t="s">
        <v>42</v>
      </c>
      <c r="H163" s="15" t="s">
        <v>46</v>
      </c>
      <c r="I163" s="15" t="s">
        <v>116</v>
      </c>
      <c r="J163" s="15"/>
      <c r="K163" s="16"/>
      <c r="L163" s="17">
        <f t="shared" si="18"/>
        <v>20000</v>
      </c>
      <c r="M163" s="17">
        <f t="shared" si="18"/>
        <v>20000</v>
      </c>
      <c r="N163" s="17">
        <f t="shared" si="18"/>
        <v>20000</v>
      </c>
    </row>
    <row r="164" spans="2:14" ht="43.5" customHeight="1">
      <c r="B164" s="134" t="s">
        <v>22</v>
      </c>
      <c r="C164" s="128"/>
      <c r="D164" s="128"/>
      <c r="E164" s="129"/>
      <c r="F164" s="15" t="s">
        <v>17</v>
      </c>
      <c r="G164" s="15" t="s">
        <v>42</v>
      </c>
      <c r="H164" s="15" t="s">
        <v>46</v>
      </c>
      <c r="I164" s="15" t="s">
        <v>115</v>
      </c>
      <c r="J164" s="15"/>
      <c r="K164" s="16"/>
      <c r="L164" s="17">
        <f t="shared" si="18"/>
        <v>20000</v>
      </c>
      <c r="M164" s="17">
        <f t="shared" si="18"/>
        <v>20000</v>
      </c>
      <c r="N164" s="17">
        <f t="shared" si="18"/>
        <v>20000</v>
      </c>
    </row>
    <row r="165" spans="2:14" ht="42.75" customHeight="1">
      <c r="B165" s="134" t="s">
        <v>47</v>
      </c>
      <c r="C165" s="128"/>
      <c r="D165" s="128"/>
      <c r="E165" s="129"/>
      <c r="F165" s="15" t="s">
        <v>17</v>
      </c>
      <c r="G165" s="15" t="s">
        <v>42</v>
      </c>
      <c r="H165" s="15" t="s">
        <v>46</v>
      </c>
      <c r="I165" s="15" t="s">
        <v>143</v>
      </c>
      <c r="J165" s="15"/>
      <c r="K165" s="16"/>
      <c r="L165" s="17">
        <f t="shared" si="18"/>
        <v>20000</v>
      </c>
      <c r="M165" s="17">
        <f t="shared" si="18"/>
        <v>20000</v>
      </c>
      <c r="N165" s="17">
        <f t="shared" si="18"/>
        <v>20000</v>
      </c>
    </row>
    <row r="166" spans="2:14" ht="45" customHeight="1">
      <c r="B166" s="134" t="s">
        <v>31</v>
      </c>
      <c r="C166" s="128"/>
      <c r="D166" s="128"/>
      <c r="E166" s="129"/>
      <c r="F166" s="15" t="s">
        <v>17</v>
      </c>
      <c r="G166" s="15" t="s">
        <v>42</v>
      </c>
      <c r="H166" s="15" t="s">
        <v>46</v>
      </c>
      <c r="I166" s="15" t="s">
        <v>143</v>
      </c>
      <c r="J166" s="15" t="s">
        <v>32</v>
      </c>
      <c r="K166" s="16"/>
      <c r="L166" s="17">
        <f t="shared" si="18"/>
        <v>20000</v>
      </c>
      <c r="M166" s="17">
        <f t="shared" si="18"/>
        <v>20000</v>
      </c>
      <c r="N166" s="17">
        <f t="shared" si="18"/>
        <v>20000</v>
      </c>
    </row>
    <row r="167" spans="2:14" ht="41.25" customHeight="1">
      <c r="B167" s="134" t="s">
        <v>33</v>
      </c>
      <c r="C167" s="128"/>
      <c r="D167" s="128"/>
      <c r="E167" s="129"/>
      <c r="F167" s="15" t="s">
        <v>17</v>
      </c>
      <c r="G167" s="15" t="s">
        <v>42</v>
      </c>
      <c r="H167" s="15" t="s">
        <v>46</v>
      </c>
      <c r="I167" s="15" t="s">
        <v>143</v>
      </c>
      <c r="J167" s="15" t="s">
        <v>34</v>
      </c>
      <c r="K167" s="40"/>
      <c r="L167" s="17">
        <f>L168</f>
        <v>20000</v>
      </c>
      <c r="M167" s="17">
        <f>M168</f>
        <v>20000</v>
      </c>
      <c r="N167" s="17">
        <f>N168</f>
        <v>20000</v>
      </c>
    </row>
    <row r="168" spans="2:14" ht="41.25" customHeight="1">
      <c r="B168" s="134" t="s">
        <v>90</v>
      </c>
      <c r="C168" s="128"/>
      <c r="D168" s="128"/>
      <c r="E168" s="129"/>
      <c r="F168" s="15" t="s">
        <v>17</v>
      </c>
      <c r="G168" s="15" t="s">
        <v>42</v>
      </c>
      <c r="H168" s="15" t="s">
        <v>46</v>
      </c>
      <c r="I168" s="15" t="s">
        <v>143</v>
      </c>
      <c r="J168" s="15" t="s">
        <v>89</v>
      </c>
      <c r="K168" s="40"/>
      <c r="L168" s="17">
        <f>L169+L174</f>
        <v>20000</v>
      </c>
      <c r="M168" s="17">
        <f>M169+M174</f>
        <v>20000</v>
      </c>
      <c r="N168" s="17">
        <f>N169+N174</f>
        <v>20000</v>
      </c>
    </row>
    <row r="169" spans="2:14" ht="15.75" customHeight="1">
      <c r="B169" s="134" t="s">
        <v>192</v>
      </c>
      <c r="C169" s="128"/>
      <c r="D169" s="128"/>
      <c r="E169" s="129"/>
      <c r="F169" s="15" t="s">
        <v>17</v>
      </c>
      <c r="G169" s="15" t="s">
        <v>42</v>
      </c>
      <c r="H169" s="15" t="s">
        <v>46</v>
      </c>
      <c r="I169" s="15" t="s">
        <v>143</v>
      </c>
      <c r="J169" s="15" t="s">
        <v>89</v>
      </c>
      <c r="K169" s="8">
        <v>200</v>
      </c>
      <c r="L169" s="17">
        <f>L170</f>
        <v>15000</v>
      </c>
      <c r="M169" s="17">
        <f>M170</f>
        <v>15000</v>
      </c>
      <c r="N169" s="17">
        <f>N170</f>
        <v>15000</v>
      </c>
    </row>
    <row r="170" spans="2:14" ht="15.75" customHeight="1">
      <c r="B170" s="134" t="s">
        <v>191</v>
      </c>
      <c r="C170" s="128"/>
      <c r="D170" s="128"/>
      <c r="E170" s="129"/>
      <c r="F170" s="15" t="s">
        <v>17</v>
      </c>
      <c r="G170" s="15" t="s">
        <v>42</v>
      </c>
      <c r="H170" s="15" t="s">
        <v>46</v>
      </c>
      <c r="I170" s="15" t="s">
        <v>143</v>
      </c>
      <c r="J170" s="15" t="s">
        <v>89</v>
      </c>
      <c r="K170" s="8">
        <v>220</v>
      </c>
      <c r="L170" s="23">
        <f>L171+L172+L173</f>
        <v>15000</v>
      </c>
      <c r="M170" s="23">
        <f>M171+M172+M173</f>
        <v>15000</v>
      </c>
      <c r="N170" s="23">
        <f>N171+N172+N173</f>
        <v>15000</v>
      </c>
    </row>
    <row r="171" spans="2:14" ht="15" customHeight="1">
      <c r="B171" s="131" t="s">
        <v>175</v>
      </c>
      <c r="C171" s="132"/>
      <c r="D171" s="132"/>
      <c r="E171" s="133"/>
      <c r="F171" s="22" t="s">
        <v>17</v>
      </c>
      <c r="G171" s="22" t="s">
        <v>42</v>
      </c>
      <c r="H171" s="22" t="s">
        <v>46</v>
      </c>
      <c r="I171" s="22" t="s">
        <v>143</v>
      </c>
      <c r="J171" s="22" t="s">
        <v>89</v>
      </c>
      <c r="K171" s="8">
        <v>222</v>
      </c>
      <c r="L171" s="23">
        <v>5000</v>
      </c>
      <c r="M171" s="23">
        <v>5000</v>
      </c>
      <c r="N171" s="23">
        <v>5000</v>
      </c>
    </row>
    <row r="172" spans="2:14" ht="15.75" customHeight="1">
      <c r="B172" s="131" t="s">
        <v>178</v>
      </c>
      <c r="C172" s="132"/>
      <c r="D172" s="132"/>
      <c r="E172" s="133"/>
      <c r="F172" s="22" t="s">
        <v>17</v>
      </c>
      <c r="G172" s="22" t="s">
        <v>42</v>
      </c>
      <c r="H172" s="22" t="s">
        <v>46</v>
      </c>
      <c r="I172" s="22" t="s">
        <v>143</v>
      </c>
      <c r="J172" s="22" t="s">
        <v>89</v>
      </c>
      <c r="K172" s="8">
        <v>225</v>
      </c>
      <c r="L172" s="23">
        <v>5000</v>
      </c>
      <c r="M172" s="23">
        <v>5000</v>
      </c>
      <c r="N172" s="23">
        <v>5000</v>
      </c>
    </row>
    <row r="173" spans="2:14" ht="15.75" customHeight="1">
      <c r="B173" s="131" t="s">
        <v>256</v>
      </c>
      <c r="C173" s="132"/>
      <c r="D173" s="132"/>
      <c r="E173" s="133"/>
      <c r="F173" s="22" t="s">
        <v>17</v>
      </c>
      <c r="G173" s="22" t="s">
        <v>42</v>
      </c>
      <c r="H173" s="22" t="s">
        <v>46</v>
      </c>
      <c r="I173" s="22" t="s">
        <v>143</v>
      </c>
      <c r="J173" s="22" t="s">
        <v>89</v>
      </c>
      <c r="K173" s="8">
        <v>226</v>
      </c>
      <c r="L173" s="23">
        <v>5000</v>
      </c>
      <c r="M173" s="23">
        <v>5000</v>
      </c>
      <c r="N173" s="23">
        <v>5000</v>
      </c>
    </row>
    <row r="174" spans="2:14" ht="18" customHeight="1">
      <c r="B174" s="134" t="s">
        <v>184</v>
      </c>
      <c r="C174" s="128"/>
      <c r="D174" s="128"/>
      <c r="E174" s="129"/>
      <c r="F174" s="15" t="s">
        <v>17</v>
      </c>
      <c r="G174" s="15" t="s">
        <v>42</v>
      </c>
      <c r="H174" s="15" t="s">
        <v>46</v>
      </c>
      <c r="I174" s="15" t="s">
        <v>143</v>
      </c>
      <c r="J174" s="15" t="s">
        <v>89</v>
      </c>
      <c r="K174" s="8">
        <v>300</v>
      </c>
      <c r="L174" s="17">
        <f>L175</f>
        <v>5000</v>
      </c>
      <c r="M174" s="17">
        <f>M175</f>
        <v>5000</v>
      </c>
      <c r="N174" s="17">
        <f>N175</f>
        <v>5000</v>
      </c>
    </row>
    <row r="175" spans="2:14" ht="15" customHeight="1">
      <c r="B175" s="131" t="s">
        <v>159</v>
      </c>
      <c r="C175" s="132"/>
      <c r="D175" s="132"/>
      <c r="E175" s="133"/>
      <c r="F175" s="22" t="s">
        <v>17</v>
      </c>
      <c r="G175" s="22" t="s">
        <v>42</v>
      </c>
      <c r="H175" s="22" t="s">
        <v>46</v>
      </c>
      <c r="I175" s="22" t="s">
        <v>143</v>
      </c>
      <c r="J175" s="22" t="s">
        <v>89</v>
      </c>
      <c r="K175" s="8">
        <v>340</v>
      </c>
      <c r="L175" s="23">
        <v>5000</v>
      </c>
      <c r="M175" s="23">
        <v>5000</v>
      </c>
      <c r="N175" s="23">
        <v>5000</v>
      </c>
    </row>
    <row r="176" spans="2:14" ht="18" customHeight="1">
      <c r="B176" s="122" t="s">
        <v>27</v>
      </c>
      <c r="C176" s="123"/>
      <c r="D176" s="123"/>
      <c r="E176" s="124"/>
      <c r="F176" s="41" t="s">
        <v>17</v>
      </c>
      <c r="G176" s="41" t="s">
        <v>42</v>
      </c>
      <c r="H176" s="41" t="s">
        <v>46</v>
      </c>
      <c r="I176" s="42"/>
      <c r="J176" s="42"/>
      <c r="K176" s="43"/>
      <c r="L176" s="34">
        <f>L162</f>
        <v>20000</v>
      </c>
      <c r="M176" s="34">
        <f>M162</f>
        <v>20000</v>
      </c>
      <c r="N176" s="34">
        <f>N162</f>
        <v>20000</v>
      </c>
    </row>
    <row r="177" spans="2:14" ht="18" customHeight="1">
      <c r="B177" s="147" t="s">
        <v>48</v>
      </c>
      <c r="C177" s="148"/>
      <c r="D177" s="148"/>
      <c r="E177" s="149"/>
      <c r="F177" s="12" t="s">
        <v>17</v>
      </c>
      <c r="G177" s="12" t="s">
        <v>42</v>
      </c>
      <c r="H177" s="12" t="s">
        <v>49</v>
      </c>
      <c r="I177" s="44"/>
      <c r="J177" s="44"/>
      <c r="K177" s="45"/>
      <c r="L177" s="14">
        <f aca="true" t="shared" si="19" ref="L177:N178">L178</f>
        <v>98800</v>
      </c>
      <c r="M177" s="14">
        <f t="shared" si="19"/>
        <v>103800</v>
      </c>
      <c r="N177" s="14">
        <f t="shared" si="19"/>
        <v>98800</v>
      </c>
    </row>
    <row r="178" spans="2:14" ht="62.25" customHeight="1">
      <c r="B178" s="134" t="s">
        <v>21</v>
      </c>
      <c r="C178" s="128"/>
      <c r="D178" s="128"/>
      <c r="E178" s="129"/>
      <c r="F178" s="41" t="s">
        <v>17</v>
      </c>
      <c r="G178" s="41" t="s">
        <v>42</v>
      </c>
      <c r="H178" s="41" t="s">
        <v>49</v>
      </c>
      <c r="I178" s="15" t="s">
        <v>116</v>
      </c>
      <c r="J178" s="15"/>
      <c r="K178" s="16"/>
      <c r="L178" s="17">
        <f t="shared" si="19"/>
        <v>98800</v>
      </c>
      <c r="M178" s="17">
        <f t="shared" si="19"/>
        <v>103800</v>
      </c>
      <c r="N178" s="17">
        <f t="shared" si="19"/>
        <v>98800</v>
      </c>
    </row>
    <row r="179" spans="2:14" ht="47.25" customHeight="1">
      <c r="B179" s="134" t="s">
        <v>22</v>
      </c>
      <c r="C179" s="128"/>
      <c r="D179" s="128"/>
      <c r="E179" s="129"/>
      <c r="F179" s="41" t="s">
        <v>17</v>
      </c>
      <c r="G179" s="41" t="s">
        <v>42</v>
      </c>
      <c r="H179" s="41" t="s">
        <v>49</v>
      </c>
      <c r="I179" s="15" t="s">
        <v>115</v>
      </c>
      <c r="J179" s="15"/>
      <c r="K179" s="16"/>
      <c r="L179" s="17">
        <f>L180+L195</f>
        <v>98800</v>
      </c>
      <c r="M179" s="17">
        <f>M180+M195</f>
        <v>103800</v>
      </c>
      <c r="N179" s="17">
        <f>N180+N195</f>
        <v>98800</v>
      </c>
    </row>
    <row r="180" spans="2:14" ht="44.25" customHeight="1">
      <c r="B180" s="134" t="s">
        <v>50</v>
      </c>
      <c r="C180" s="128"/>
      <c r="D180" s="128"/>
      <c r="E180" s="129"/>
      <c r="F180" s="41" t="s">
        <v>17</v>
      </c>
      <c r="G180" s="41" t="s">
        <v>42</v>
      </c>
      <c r="H180" s="41" t="s">
        <v>49</v>
      </c>
      <c r="I180" s="15" t="s">
        <v>142</v>
      </c>
      <c r="J180" s="22"/>
      <c r="K180" s="40"/>
      <c r="L180" s="17">
        <f>L181+L187</f>
        <v>98800</v>
      </c>
      <c r="M180" s="17">
        <f>M181+M187</f>
        <v>103800</v>
      </c>
      <c r="N180" s="17">
        <f>N181+N187</f>
        <v>98800</v>
      </c>
    </row>
    <row r="181" spans="2:14" ht="0.75" customHeight="1">
      <c r="B181" s="134" t="s">
        <v>23</v>
      </c>
      <c r="C181" s="128"/>
      <c r="D181" s="128"/>
      <c r="E181" s="129"/>
      <c r="F181" s="41" t="s">
        <v>17</v>
      </c>
      <c r="G181" s="41" t="s">
        <v>42</v>
      </c>
      <c r="H181" s="41" t="s">
        <v>49</v>
      </c>
      <c r="I181" s="15" t="s">
        <v>142</v>
      </c>
      <c r="J181" s="15" t="s">
        <v>24</v>
      </c>
      <c r="K181" s="40"/>
      <c r="L181" s="17">
        <f aca="true" t="shared" si="20" ref="L181:N185">L182</f>
        <v>0</v>
      </c>
      <c r="M181" s="17">
        <f t="shared" si="20"/>
        <v>0</v>
      </c>
      <c r="N181" s="17">
        <f t="shared" si="20"/>
        <v>0</v>
      </c>
    </row>
    <row r="182" spans="2:14" ht="27.75" customHeight="1" hidden="1">
      <c r="B182" s="134" t="s">
        <v>25</v>
      </c>
      <c r="C182" s="128"/>
      <c r="D182" s="128"/>
      <c r="E182" s="129"/>
      <c r="F182" s="41" t="s">
        <v>17</v>
      </c>
      <c r="G182" s="41" t="s">
        <v>42</v>
      </c>
      <c r="H182" s="41" t="s">
        <v>49</v>
      </c>
      <c r="I182" s="15" t="s">
        <v>142</v>
      </c>
      <c r="J182" s="15" t="s">
        <v>26</v>
      </c>
      <c r="K182" s="40"/>
      <c r="L182" s="17">
        <f aca="true" t="shared" si="21" ref="L182:N183">L183</f>
        <v>0</v>
      </c>
      <c r="M182" s="17">
        <f t="shared" si="21"/>
        <v>0</v>
      </c>
      <c r="N182" s="17">
        <f t="shared" si="21"/>
        <v>0</v>
      </c>
    </row>
    <row r="183" spans="2:14" ht="42.75" customHeight="1" hidden="1">
      <c r="B183" s="134" t="s">
        <v>113</v>
      </c>
      <c r="C183" s="128"/>
      <c r="D183" s="128"/>
      <c r="E183" s="129"/>
      <c r="F183" s="41" t="s">
        <v>17</v>
      </c>
      <c r="G183" s="41" t="s">
        <v>42</v>
      </c>
      <c r="H183" s="41" t="s">
        <v>49</v>
      </c>
      <c r="I183" s="15" t="s">
        <v>142</v>
      </c>
      <c r="J183" s="15" t="s">
        <v>86</v>
      </c>
      <c r="K183" s="40"/>
      <c r="L183" s="17">
        <f t="shared" si="21"/>
        <v>0</v>
      </c>
      <c r="M183" s="17">
        <f t="shared" si="21"/>
        <v>0</v>
      </c>
      <c r="N183" s="17">
        <f t="shared" si="21"/>
        <v>0</v>
      </c>
    </row>
    <row r="184" spans="2:14" ht="15" customHeight="1" hidden="1">
      <c r="B184" s="134" t="s">
        <v>185</v>
      </c>
      <c r="C184" s="128"/>
      <c r="D184" s="128"/>
      <c r="E184" s="129"/>
      <c r="F184" s="41" t="s">
        <v>17</v>
      </c>
      <c r="G184" s="41" t="s">
        <v>42</v>
      </c>
      <c r="H184" s="41" t="s">
        <v>49</v>
      </c>
      <c r="I184" s="15" t="s">
        <v>142</v>
      </c>
      <c r="J184" s="15" t="s">
        <v>86</v>
      </c>
      <c r="K184" s="8">
        <v>200</v>
      </c>
      <c r="L184" s="17">
        <f t="shared" si="20"/>
        <v>0</v>
      </c>
      <c r="M184" s="17">
        <f t="shared" si="20"/>
        <v>0</v>
      </c>
      <c r="N184" s="17">
        <f t="shared" si="20"/>
        <v>0</v>
      </c>
    </row>
    <row r="185" spans="2:14" ht="18" customHeight="1" hidden="1">
      <c r="B185" s="134" t="s">
        <v>195</v>
      </c>
      <c r="C185" s="128"/>
      <c r="D185" s="128"/>
      <c r="E185" s="129"/>
      <c r="F185" s="41" t="s">
        <v>17</v>
      </c>
      <c r="G185" s="41" t="s">
        <v>42</v>
      </c>
      <c r="H185" s="41" t="s">
        <v>49</v>
      </c>
      <c r="I185" s="15" t="s">
        <v>142</v>
      </c>
      <c r="J185" s="15" t="s">
        <v>86</v>
      </c>
      <c r="K185" s="8">
        <v>220</v>
      </c>
      <c r="L185" s="17">
        <f t="shared" si="20"/>
        <v>0</v>
      </c>
      <c r="M185" s="17">
        <f t="shared" si="20"/>
        <v>0</v>
      </c>
      <c r="N185" s="17">
        <f t="shared" si="20"/>
        <v>0</v>
      </c>
    </row>
    <row r="186" spans="2:14" ht="18" customHeight="1" hidden="1">
      <c r="B186" s="131" t="s">
        <v>177</v>
      </c>
      <c r="C186" s="132"/>
      <c r="D186" s="132"/>
      <c r="E186" s="133"/>
      <c r="F186" s="42" t="s">
        <v>17</v>
      </c>
      <c r="G186" s="42" t="s">
        <v>42</v>
      </c>
      <c r="H186" s="42" t="s">
        <v>49</v>
      </c>
      <c r="I186" s="22" t="s">
        <v>142</v>
      </c>
      <c r="J186" s="22" t="s">
        <v>86</v>
      </c>
      <c r="K186" s="8">
        <v>226</v>
      </c>
      <c r="L186" s="23"/>
      <c r="M186" s="23"/>
      <c r="N186" s="23"/>
    </row>
    <row r="187" spans="2:14" ht="27" customHeight="1" hidden="1">
      <c r="B187" s="134" t="s">
        <v>31</v>
      </c>
      <c r="C187" s="128"/>
      <c r="D187" s="128"/>
      <c r="E187" s="129"/>
      <c r="F187" s="41" t="s">
        <v>17</v>
      </c>
      <c r="G187" s="41" t="s">
        <v>42</v>
      </c>
      <c r="H187" s="41" t="s">
        <v>49</v>
      </c>
      <c r="I187" s="15" t="s">
        <v>142</v>
      </c>
      <c r="J187" s="15" t="s">
        <v>32</v>
      </c>
      <c r="K187" s="40"/>
      <c r="L187" s="17">
        <f aca="true" t="shared" si="22" ref="L187:N188">L188</f>
        <v>98800</v>
      </c>
      <c r="M187" s="17">
        <f t="shared" si="22"/>
        <v>103800</v>
      </c>
      <c r="N187" s="17">
        <f t="shared" si="22"/>
        <v>98800</v>
      </c>
    </row>
    <row r="188" spans="2:14" ht="45" customHeight="1">
      <c r="B188" s="134" t="s">
        <v>33</v>
      </c>
      <c r="C188" s="128"/>
      <c r="D188" s="128"/>
      <c r="E188" s="129"/>
      <c r="F188" s="41" t="s">
        <v>17</v>
      </c>
      <c r="G188" s="41" t="s">
        <v>42</v>
      </c>
      <c r="H188" s="41" t="s">
        <v>49</v>
      </c>
      <c r="I188" s="15" t="s">
        <v>142</v>
      </c>
      <c r="J188" s="15" t="s">
        <v>34</v>
      </c>
      <c r="K188" s="40"/>
      <c r="L188" s="17">
        <f t="shared" si="22"/>
        <v>98800</v>
      </c>
      <c r="M188" s="17">
        <f t="shared" si="22"/>
        <v>103800</v>
      </c>
      <c r="N188" s="17">
        <f t="shared" si="22"/>
        <v>98800</v>
      </c>
    </row>
    <row r="189" spans="2:14" ht="45" customHeight="1">
      <c r="B189" s="134" t="s">
        <v>90</v>
      </c>
      <c r="C189" s="128"/>
      <c r="D189" s="128"/>
      <c r="E189" s="129"/>
      <c r="F189" s="41" t="s">
        <v>17</v>
      </c>
      <c r="G189" s="41" t="s">
        <v>42</v>
      </c>
      <c r="H189" s="41" t="s">
        <v>49</v>
      </c>
      <c r="I189" s="15" t="s">
        <v>142</v>
      </c>
      <c r="J189" s="15" t="s">
        <v>89</v>
      </c>
      <c r="K189" s="40"/>
      <c r="L189" s="17">
        <f>L190+L193</f>
        <v>98800</v>
      </c>
      <c r="M189" s="17">
        <f>M190+M193</f>
        <v>103800</v>
      </c>
      <c r="N189" s="17">
        <f>N190+N193</f>
        <v>98800</v>
      </c>
    </row>
    <row r="190" spans="2:14" ht="18" customHeight="1">
      <c r="B190" s="134" t="s">
        <v>190</v>
      </c>
      <c r="C190" s="128"/>
      <c r="D190" s="128"/>
      <c r="E190" s="129"/>
      <c r="F190" s="41" t="s">
        <v>17</v>
      </c>
      <c r="G190" s="41" t="s">
        <v>42</v>
      </c>
      <c r="H190" s="41" t="s">
        <v>49</v>
      </c>
      <c r="I190" s="15" t="s">
        <v>142</v>
      </c>
      <c r="J190" s="15" t="s">
        <v>89</v>
      </c>
      <c r="K190" s="8">
        <v>200</v>
      </c>
      <c r="L190" s="17">
        <f aca="true" t="shared" si="23" ref="L190:N191">L191</f>
        <v>88800</v>
      </c>
      <c r="M190" s="17">
        <f t="shared" si="23"/>
        <v>88800</v>
      </c>
      <c r="N190" s="17">
        <f t="shared" si="23"/>
        <v>88800</v>
      </c>
    </row>
    <row r="191" spans="2:14" ht="18" customHeight="1">
      <c r="B191" s="134" t="s">
        <v>195</v>
      </c>
      <c r="C191" s="128"/>
      <c r="D191" s="128"/>
      <c r="E191" s="129"/>
      <c r="F191" s="41" t="s">
        <v>17</v>
      </c>
      <c r="G191" s="41" t="s">
        <v>42</v>
      </c>
      <c r="H191" s="41" t="s">
        <v>49</v>
      </c>
      <c r="I191" s="15" t="s">
        <v>142</v>
      </c>
      <c r="J191" s="15" t="s">
        <v>89</v>
      </c>
      <c r="K191" s="8">
        <v>220</v>
      </c>
      <c r="L191" s="17">
        <f t="shared" si="23"/>
        <v>88800</v>
      </c>
      <c r="M191" s="17">
        <f t="shared" si="23"/>
        <v>88800</v>
      </c>
      <c r="N191" s="17">
        <f t="shared" si="23"/>
        <v>88800</v>
      </c>
    </row>
    <row r="192" spans="2:14" ht="15" customHeight="1">
      <c r="B192" s="131" t="s">
        <v>166</v>
      </c>
      <c r="C192" s="132"/>
      <c r="D192" s="132"/>
      <c r="E192" s="133"/>
      <c r="F192" s="42" t="s">
        <v>17</v>
      </c>
      <c r="G192" s="42" t="s">
        <v>42</v>
      </c>
      <c r="H192" s="42" t="s">
        <v>49</v>
      </c>
      <c r="I192" s="22" t="s">
        <v>142</v>
      </c>
      <c r="J192" s="22" t="s">
        <v>89</v>
      </c>
      <c r="K192" s="8">
        <v>225</v>
      </c>
      <c r="L192" s="23">
        <v>88800</v>
      </c>
      <c r="M192" s="23">
        <v>88800</v>
      </c>
      <c r="N192" s="23">
        <v>88800</v>
      </c>
    </row>
    <row r="193" spans="2:14" ht="15" customHeight="1">
      <c r="B193" s="134" t="s">
        <v>184</v>
      </c>
      <c r="C193" s="128"/>
      <c r="D193" s="128"/>
      <c r="E193" s="129"/>
      <c r="F193" s="41" t="s">
        <v>17</v>
      </c>
      <c r="G193" s="41" t="s">
        <v>42</v>
      </c>
      <c r="H193" s="41" t="s">
        <v>49</v>
      </c>
      <c r="I193" s="15" t="s">
        <v>142</v>
      </c>
      <c r="J193" s="15" t="s">
        <v>89</v>
      </c>
      <c r="K193" s="18">
        <v>300</v>
      </c>
      <c r="L193" s="17">
        <f>L194</f>
        <v>10000</v>
      </c>
      <c r="M193" s="17">
        <f>M194</f>
        <v>15000</v>
      </c>
      <c r="N193" s="17">
        <f>N194</f>
        <v>10000</v>
      </c>
    </row>
    <row r="194" spans="2:14" ht="15" customHeight="1">
      <c r="B194" s="131" t="s">
        <v>176</v>
      </c>
      <c r="C194" s="132"/>
      <c r="D194" s="132"/>
      <c r="E194" s="133"/>
      <c r="F194" s="42" t="s">
        <v>17</v>
      </c>
      <c r="G194" s="42" t="s">
        <v>42</v>
      </c>
      <c r="H194" s="42" t="s">
        <v>49</v>
      </c>
      <c r="I194" s="22" t="s">
        <v>142</v>
      </c>
      <c r="J194" s="22" t="s">
        <v>89</v>
      </c>
      <c r="K194" s="8">
        <v>340</v>
      </c>
      <c r="L194" s="23">
        <v>10000</v>
      </c>
      <c r="M194" s="23">
        <v>15000</v>
      </c>
      <c r="N194" s="23">
        <v>10000</v>
      </c>
    </row>
    <row r="195" spans="2:14" ht="2.25" customHeight="1" hidden="1">
      <c r="B195" s="241" t="s">
        <v>220</v>
      </c>
      <c r="C195" s="242"/>
      <c r="D195" s="242"/>
      <c r="E195" s="243"/>
      <c r="F195" s="46" t="s">
        <v>17</v>
      </c>
      <c r="G195" s="46" t="s">
        <v>42</v>
      </c>
      <c r="H195" s="46" t="s">
        <v>49</v>
      </c>
      <c r="I195" s="47" t="s">
        <v>223</v>
      </c>
      <c r="J195" s="47"/>
      <c r="K195" s="48"/>
      <c r="L195" s="49">
        <f aca="true" t="shared" si="24" ref="L195:N197">L196</f>
        <v>0</v>
      </c>
      <c r="M195" s="49">
        <f t="shared" si="24"/>
        <v>0</v>
      </c>
      <c r="N195" s="49">
        <f t="shared" si="24"/>
        <v>0</v>
      </c>
    </row>
    <row r="196" spans="2:14" ht="27.75" customHeight="1" hidden="1">
      <c r="B196" s="176" t="s">
        <v>221</v>
      </c>
      <c r="C196" s="165"/>
      <c r="D196" s="165"/>
      <c r="E196" s="166"/>
      <c r="F196" s="50" t="s">
        <v>17</v>
      </c>
      <c r="G196" s="50" t="s">
        <v>42</v>
      </c>
      <c r="H196" s="50" t="s">
        <v>49</v>
      </c>
      <c r="I196" s="28" t="s">
        <v>223</v>
      </c>
      <c r="J196" s="22" t="s">
        <v>32</v>
      </c>
      <c r="K196" s="8"/>
      <c r="L196" s="23">
        <f t="shared" si="24"/>
        <v>0</v>
      </c>
      <c r="M196" s="23">
        <f t="shared" si="24"/>
        <v>0</v>
      </c>
      <c r="N196" s="23">
        <f t="shared" si="24"/>
        <v>0</v>
      </c>
    </row>
    <row r="197" spans="2:14" ht="42.75" customHeight="1" hidden="1">
      <c r="B197" s="176" t="s">
        <v>222</v>
      </c>
      <c r="C197" s="165"/>
      <c r="D197" s="165"/>
      <c r="E197" s="166"/>
      <c r="F197" s="50" t="s">
        <v>17</v>
      </c>
      <c r="G197" s="50" t="s">
        <v>42</v>
      </c>
      <c r="H197" s="50" t="s">
        <v>49</v>
      </c>
      <c r="I197" s="28" t="s">
        <v>223</v>
      </c>
      <c r="J197" s="22" t="s">
        <v>34</v>
      </c>
      <c r="K197" s="8"/>
      <c r="L197" s="23">
        <f t="shared" si="24"/>
        <v>0</v>
      </c>
      <c r="M197" s="23">
        <f t="shared" si="24"/>
        <v>0</v>
      </c>
      <c r="N197" s="23">
        <f t="shared" si="24"/>
        <v>0</v>
      </c>
    </row>
    <row r="198" spans="2:14" ht="15.75" customHeight="1" hidden="1">
      <c r="B198" s="176" t="s">
        <v>224</v>
      </c>
      <c r="C198" s="165"/>
      <c r="D198" s="165"/>
      <c r="E198" s="166"/>
      <c r="F198" s="50" t="s">
        <v>17</v>
      </c>
      <c r="G198" s="50" t="s">
        <v>42</v>
      </c>
      <c r="H198" s="50" t="s">
        <v>49</v>
      </c>
      <c r="I198" s="28" t="s">
        <v>223</v>
      </c>
      <c r="J198" s="22" t="s">
        <v>89</v>
      </c>
      <c r="K198" s="8">
        <v>225</v>
      </c>
      <c r="L198" s="23">
        <v>0</v>
      </c>
      <c r="M198" s="23">
        <v>0</v>
      </c>
      <c r="N198" s="23">
        <v>0</v>
      </c>
    </row>
    <row r="199" spans="2:14" ht="15.75" customHeight="1" hidden="1">
      <c r="B199" s="176"/>
      <c r="C199" s="165"/>
      <c r="D199" s="165"/>
      <c r="E199" s="166"/>
      <c r="F199" s="42"/>
      <c r="G199" s="42"/>
      <c r="H199" s="42"/>
      <c r="I199" s="22"/>
      <c r="J199" s="22"/>
      <c r="K199" s="8"/>
      <c r="L199" s="23"/>
      <c r="M199" s="23"/>
      <c r="N199" s="23"/>
    </row>
    <row r="200" spans="2:14" ht="15" customHeight="1">
      <c r="B200" s="122" t="s">
        <v>27</v>
      </c>
      <c r="C200" s="123"/>
      <c r="D200" s="123"/>
      <c r="E200" s="124"/>
      <c r="F200" s="41" t="s">
        <v>17</v>
      </c>
      <c r="G200" s="41" t="s">
        <v>42</v>
      </c>
      <c r="H200" s="41" t="s">
        <v>49</v>
      </c>
      <c r="I200" s="51"/>
      <c r="J200" s="51"/>
      <c r="K200" s="52"/>
      <c r="L200" s="34">
        <f>L177</f>
        <v>98800</v>
      </c>
      <c r="M200" s="34">
        <f>M177</f>
        <v>103800</v>
      </c>
      <c r="N200" s="34">
        <f>N177</f>
        <v>98800</v>
      </c>
    </row>
    <row r="201" spans="2:14" ht="20.25" customHeight="1">
      <c r="B201" s="135" t="s">
        <v>27</v>
      </c>
      <c r="C201" s="136"/>
      <c r="D201" s="136"/>
      <c r="E201" s="137"/>
      <c r="F201" s="32" t="s">
        <v>17</v>
      </c>
      <c r="G201" s="32" t="s">
        <v>42</v>
      </c>
      <c r="H201" s="53"/>
      <c r="I201" s="53"/>
      <c r="J201" s="53"/>
      <c r="K201" s="54"/>
      <c r="L201" s="34">
        <f>L161</f>
        <v>118800</v>
      </c>
      <c r="M201" s="34">
        <f>M161</f>
        <v>123800</v>
      </c>
      <c r="N201" s="34">
        <f>N161</f>
        <v>118800</v>
      </c>
    </row>
    <row r="202" spans="2:14" ht="20.25" customHeight="1">
      <c r="B202" s="156" t="s">
        <v>51</v>
      </c>
      <c r="C202" s="157"/>
      <c r="D202" s="157"/>
      <c r="E202" s="158"/>
      <c r="F202" s="9" t="s">
        <v>17</v>
      </c>
      <c r="G202" s="9" t="s">
        <v>29</v>
      </c>
      <c r="H202" s="55"/>
      <c r="I202" s="55"/>
      <c r="J202" s="55"/>
      <c r="K202" s="10"/>
      <c r="L202" s="11">
        <f>L203+L213+L221</f>
        <v>863823</v>
      </c>
      <c r="M202" s="11">
        <f aca="true" t="shared" si="25" ref="L202:N203">M203</f>
        <v>173700</v>
      </c>
      <c r="N202" s="11">
        <f t="shared" si="25"/>
        <v>194500</v>
      </c>
    </row>
    <row r="203" spans="2:14" ht="20.25" customHeight="1">
      <c r="B203" s="209" t="s">
        <v>52</v>
      </c>
      <c r="C203" s="210"/>
      <c r="D203" s="210"/>
      <c r="E203" s="211"/>
      <c r="F203" s="59" t="s">
        <v>17</v>
      </c>
      <c r="G203" s="59" t="s">
        <v>29</v>
      </c>
      <c r="H203" s="60" t="s">
        <v>46</v>
      </c>
      <c r="I203" s="60"/>
      <c r="J203" s="60"/>
      <c r="K203" s="61"/>
      <c r="L203" s="62">
        <f t="shared" si="25"/>
        <v>772523</v>
      </c>
      <c r="M203" s="62">
        <f t="shared" si="25"/>
        <v>173700</v>
      </c>
      <c r="N203" s="62">
        <f t="shared" si="25"/>
        <v>194500</v>
      </c>
    </row>
    <row r="204" spans="2:14" ht="59.25" customHeight="1">
      <c r="B204" s="147" t="s">
        <v>21</v>
      </c>
      <c r="C204" s="148"/>
      <c r="D204" s="148"/>
      <c r="E204" s="149"/>
      <c r="F204" s="12" t="s">
        <v>17</v>
      </c>
      <c r="G204" s="12" t="s">
        <v>29</v>
      </c>
      <c r="H204" s="12" t="s">
        <v>46</v>
      </c>
      <c r="I204" s="12" t="s">
        <v>116</v>
      </c>
      <c r="J204" s="12"/>
      <c r="K204" s="13"/>
      <c r="L204" s="14">
        <f aca="true" t="shared" si="26" ref="L204:N210">L205</f>
        <v>772523</v>
      </c>
      <c r="M204" s="14">
        <f t="shared" si="26"/>
        <v>173700</v>
      </c>
      <c r="N204" s="14">
        <f t="shared" si="26"/>
        <v>194500</v>
      </c>
    </row>
    <row r="205" spans="2:14" ht="42.75" customHeight="1">
      <c r="B205" s="134" t="s">
        <v>22</v>
      </c>
      <c r="C205" s="128"/>
      <c r="D205" s="128"/>
      <c r="E205" s="129"/>
      <c r="F205" s="15" t="s">
        <v>17</v>
      </c>
      <c r="G205" s="15" t="s">
        <v>29</v>
      </c>
      <c r="H205" s="15" t="s">
        <v>46</v>
      </c>
      <c r="I205" s="15" t="s">
        <v>141</v>
      </c>
      <c r="J205" s="15"/>
      <c r="K205" s="16"/>
      <c r="L205" s="17">
        <f t="shared" si="26"/>
        <v>772523</v>
      </c>
      <c r="M205" s="17">
        <f t="shared" si="26"/>
        <v>173700</v>
      </c>
      <c r="N205" s="17">
        <f t="shared" si="26"/>
        <v>194500</v>
      </c>
    </row>
    <row r="206" spans="2:14" ht="44.25" customHeight="1">
      <c r="B206" s="134" t="s">
        <v>53</v>
      </c>
      <c r="C206" s="128"/>
      <c r="D206" s="128"/>
      <c r="E206" s="129"/>
      <c r="F206" s="15" t="s">
        <v>17</v>
      </c>
      <c r="G206" s="15" t="s">
        <v>29</v>
      </c>
      <c r="H206" s="15" t="s">
        <v>46</v>
      </c>
      <c r="I206" s="15" t="s">
        <v>141</v>
      </c>
      <c r="J206" s="15"/>
      <c r="K206" s="16"/>
      <c r="L206" s="17">
        <f t="shared" si="26"/>
        <v>772523</v>
      </c>
      <c r="M206" s="17">
        <f t="shared" si="26"/>
        <v>173700</v>
      </c>
      <c r="N206" s="17">
        <f t="shared" si="26"/>
        <v>194500</v>
      </c>
    </row>
    <row r="207" spans="2:14" ht="17.25" customHeight="1">
      <c r="B207" s="134" t="s">
        <v>54</v>
      </c>
      <c r="C207" s="128"/>
      <c r="D207" s="128"/>
      <c r="E207" s="129"/>
      <c r="F207" s="15" t="s">
        <v>17</v>
      </c>
      <c r="G207" s="15" t="s">
        <v>29</v>
      </c>
      <c r="H207" s="15" t="s">
        <v>46</v>
      </c>
      <c r="I207" s="15" t="s">
        <v>141</v>
      </c>
      <c r="J207" s="15" t="s">
        <v>34</v>
      </c>
      <c r="K207" s="16"/>
      <c r="L207" s="17">
        <f aca="true" t="shared" si="27" ref="L207:N208">L208</f>
        <v>772523</v>
      </c>
      <c r="M207" s="17">
        <f t="shared" si="27"/>
        <v>173700</v>
      </c>
      <c r="N207" s="17">
        <f t="shared" si="27"/>
        <v>194500</v>
      </c>
    </row>
    <row r="208" spans="2:14" ht="42.75" customHeight="1">
      <c r="B208" s="134" t="s">
        <v>90</v>
      </c>
      <c r="C208" s="128"/>
      <c r="D208" s="128"/>
      <c r="E208" s="129"/>
      <c r="F208" s="15" t="s">
        <v>17</v>
      </c>
      <c r="G208" s="15" t="s">
        <v>29</v>
      </c>
      <c r="H208" s="15" t="s">
        <v>46</v>
      </c>
      <c r="I208" s="15" t="s">
        <v>141</v>
      </c>
      <c r="J208" s="15" t="s">
        <v>89</v>
      </c>
      <c r="K208" s="16"/>
      <c r="L208" s="17">
        <f t="shared" si="27"/>
        <v>772523</v>
      </c>
      <c r="M208" s="17">
        <f t="shared" si="27"/>
        <v>173700</v>
      </c>
      <c r="N208" s="17">
        <f t="shared" si="27"/>
        <v>194500</v>
      </c>
    </row>
    <row r="209" spans="2:14" ht="17.25" customHeight="1">
      <c r="B209" s="134" t="s">
        <v>192</v>
      </c>
      <c r="C209" s="128"/>
      <c r="D209" s="128"/>
      <c r="E209" s="129"/>
      <c r="F209" s="15" t="s">
        <v>17</v>
      </c>
      <c r="G209" s="15" t="s">
        <v>29</v>
      </c>
      <c r="H209" s="15" t="s">
        <v>46</v>
      </c>
      <c r="I209" s="15" t="s">
        <v>141</v>
      </c>
      <c r="J209" s="15" t="s">
        <v>89</v>
      </c>
      <c r="K209" s="18">
        <v>200</v>
      </c>
      <c r="L209" s="17">
        <f t="shared" si="26"/>
        <v>772523</v>
      </c>
      <c r="M209" s="17">
        <f t="shared" si="26"/>
        <v>173700</v>
      </c>
      <c r="N209" s="17">
        <f t="shared" si="26"/>
        <v>194500</v>
      </c>
    </row>
    <row r="210" spans="2:14" ht="18" customHeight="1">
      <c r="B210" s="134" t="s">
        <v>191</v>
      </c>
      <c r="C210" s="128"/>
      <c r="D210" s="128"/>
      <c r="E210" s="129"/>
      <c r="F210" s="15" t="s">
        <v>17</v>
      </c>
      <c r="G210" s="15" t="s">
        <v>29</v>
      </c>
      <c r="H210" s="15" t="s">
        <v>46</v>
      </c>
      <c r="I210" s="15" t="s">
        <v>141</v>
      </c>
      <c r="J210" s="15" t="s">
        <v>89</v>
      </c>
      <c r="K210" s="18">
        <v>220</v>
      </c>
      <c r="L210" s="17">
        <f t="shared" si="26"/>
        <v>772523</v>
      </c>
      <c r="M210" s="17">
        <f t="shared" si="26"/>
        <v>173700</v>
      </c>
      <c r="N210" s="17">
        <f t="shared" si="26"/>
        <v>194500</v>
      </c>
    </row>
    <row r="211" spans="2:14" ht="18.75" customHeight="1">
      <c r="B211" s="131" t="s">
        <v>260</v>
      </c>
      <c r="C211" s="132"/>
      <c r="D211" s="132"/>
      <c r="E211" s="133"/>
      <c r="F211" s="22" t="s">
        <v>17</v>
      </c>
      <c r="G211" s="22" t="s">
        <v>29</v>
      </c>
      <c r="H211" s="22" t="s">
        <v>46</v>
      </c>
      <c r="I211" s="22" t="s">
        <v>141</v>
      </c>
      <c r="J211" s="22" t="s">
        <v>89</v>
      </c>
      <c r="K211" s="8">
        <v>225</v>
      </c>
      <c r="L211" s="23">
        <v>772523</v>
      </c>
      <c r="M211" s="23">
        <v>173700</v>
      </c>
      <c r="N211" s="23">
        <v>194500</v>
      </c>
    </row>
    <row r="212" spans="2:14" ht="15.75" customHeight="1">
      <c r="B212" s="134" t="s">
        <v>27</v>
      </c>
      <c r="C212" s="128"/>
      <c r="D212" s="128"/>
      <c r="E212" s="129"/>
      <c r="F212" s="15" t="s">
        <v>17</v>
      </c>
      <c r="G212" s="15" t="s">
        <v>29</v>
      </c>
      <c r="H212" s="15" t="s">
        <v>46</v>
      </c>
      <c r="I212" s="15" t="s">
        <v>116</v>
      </c>
      <c r="J212" s="15"/>
      <c r="K212" s="16"/>
      <c r="L212" s="17">
        <f>L204</f>
        <v>772523</v>
      </c>
      <c r="M212" s="17">
        <f>M204</f>
        <v>173700</v>
      </c>
      <c r="N212" s="17">
        <f>N204</f>
        <v>194500</v>
      </c>
    </row>
    <row r="213" spans="2:14" ht="39" customHeight="1" hidden="1">
      <c r="B213" s="144" t="s">
        <v>226</v>
      </c>
      <c r="C213" s="145"/>
      <c r="D213" s="145"/>
      <c r="E213" s="146"/>
      <c r="F213" s="63"/>
      <c r="G213" s="63" t="s">
        <v>29</v>
      </c>
      <c r="H213" s="63" t="s">
        <v>209</v>
      </c>
      <c r="I213" s="63"/>
      <c r="J213" s="37"/>
      <c r="K213" s="38"/>
      <c r="L213" s="39">
        <f>L216</f>
        <v>0</v>
      </c>
      <c r="M213" s="64"/>
      <c r="N213" s="64"/>
    </row>
    <row r="214" spans="2:14" s="27" customFormat="1" ht="49.5" customHeight="1" hidden="1">
      <c r="B214" s="134" t="s">
        <v>21</v>
      </c>
      <c r="C214" s="128"/>
      <c r="D214" s="128"/>
      <c r="E214" s="129"/>
      <c r="F214" s="28" t="s">
        <v>17</v>
      </c>
      <c r="G214" s="22" t="s">
        <v>29</v>
      </c>
      <c r="H214" s="22" t="s">
        <v>209</v>
      </c>
      <c r="I214" s="30" t="s">
        <v>115</v>
      </c>
      <c r="J214" s="65"/>
      <c r="K214" s="66"/>
      <c r="L214" s="67">
        <f>L215</f>
        <v>0</v>
      </c>
      <c r="M214" s="68"/>
      <c r="N214" s="68"/>
    </row>
    <row r="215" spans="2:14" s="27" customFormat="1" ht="47.25" customHeight="1" hidden="1">
      <c r="B215" s="134" t="s">
        <v>22</v>
      </c>
      <c r="C215" s="128"/>
      <c r="D215" s="128"/>
      <c r="E215" s="129"/>
      <c r="F215" s="28" t="s">
        <v>17</v>
      </c>
      <c r="G215" s="22" t="s">
        <v>29</v>
      </c>
      <c r="H215" s="22" t="s">
        <v>209</v>
      </c>
      <c r="I215" s="30" t="s">
        <v>115</v>
      </c>
      <c r="J215" s="65"/>
      <c r="K215" s="66"/>
      <c r="L215" s="67">
        <f>L216</f>
        <v>0</v>
      </c>
      <c r="M215" s="68"/>
      <c r="N215" s="68"/>
    </row>
    <row r="216" spans="2:14" ht="29.25" customHeight="1" hidden="1">
      <c r="B216" s="134" t="s">
        <v>258</v>
      </c>
      <c r="C216" s="128"/>
      <c r="D216" s="128"/>
      <c r="E216" s="129"/>
      <c r="F216" s="22" t="s">
        <v>257</v>
      </c>
      <c r="G216" s="22" t="s">
        <v>29</v>
      </c>
      <c r="H216" s="22" t="s">
        <v>209</v>
      </c>
      <c r="I216" s="22" t="s">
        <v>210</v>
      </c>
      <c r="J216" s="15"/>
      <c r="K216" s="16"/>
      <c r="L216" s="17">
        <f aca="true" t="shared" si="28" ref="L216:N219">L217</f>
        <v>0</v>
      </c>
      <c r="M216" s="17">
        <f t="shared" si="28"/>
        <v>0</v>
      </c>
      <c r="N216" s="17">
        <f t="shared" si="28"/>
        <v>0</v>
      </c>
    </row>
    <row r="217" spans="2:14" ht="39.75" customHeight="1" hidden="1">
      <c r="B217" s="134" t="s">
        <v>90</v>
      </c>
      <c r="C217" s="128"/>
      <c r="D217" s="128"/>
      <c r="E217" s="129"/>
      <c r="F217" s="22" t="s">
        <v>17</v>
      </c>
      <c r="G217" s="22" t="s">
        <v>29</v>
      </c>
      <c r="H217" s="22" t="s">
        <v>209</v>
      </c>
      <c r="I217" s="22" t="s">
        <v>210</v>
      </c>
      <c r="J217" s="15" t="s">
        <v>89</v>
      </c>
      <c r="K217" s="16"/>
      <c r="L217" s="17">
        <f t="shared" si="28"/>
        <v>0</v>
      </c>
      <c r="M217" s="17">
        <f t="shared" si="28"/>
        <v>0</v>
      </c>
      <c r="N217" s="17">
        <f t="shared" si="28"/>
        <v>0</v>
      </c>
    </row>
    <row r="218" spans="2:14" ht="18.75" customHeight="1" hidden="1">
      <c r="B218" s="134" t="s">
        <v>192</v>
      </c>
      <c r="C218" s="128"/>
      <c r="D218" s="128"/>
      <c r="E218" s="129"/>
      <c r="F218" s="22" t="s">
        <v>17</v>
      </c>
      <c r="G218" s="22" t="s">
        <v>29</v>
      </c>
      <c r="H218" s="22" t="s">
        <v>209</v>
      </c>
      <c r="I218" s="22" t="s">
        <v>210</v>
      </c>
      <c r="J218" s="15" t="s">
        <v>89</v>
      </c>
      <c r="K218" s="18">
        <v>200</v>
      </c>
      <c r="L218" s="17">
        <f t="shared" si="28"/>
        <v>0</v>
      </c>
      <c r="M218" s="17">
        <f t="shared" si="28"/>
        <v>0</v>
      </c>
      <c r="N218" s="17">
        <f t="shared" si="28"/>
        <v>0</v>
      </c>
    </row>
    <row r="219" spans="2:14" ht="18.75" customHeight="1" hidden="1">
      <c r="B219" s="134" t="s">
        <v>191</v>
      </c>
      <c r="C219" s="128"/>
      <c r="D219" s="128"/>
      <c r="E219" s="129"/>
      <c r="F219" s="22" t="s">
        <v>17</v>
      </c>
      <c r="G219" s="22" t="s">
        <v>29</v>
      </c>
      <c r="H219" s="22" t="s">
        <v>209</v>
      </c>
      <c r="I219" s="22" t="s">
        <v>210</v>
      </c>
      <c r="J219" s="15" t="s">
        <v>89</v>
      </c>
      <c r="K219" s="18">
        <v>220</v>
      </c>
      <c r="L219" s="17">
        <f t="shared" si="28"/>
        <v>0</v>
      </c>
      <c r="M219" s="17">
        <f t="shared" si="28"/>
        <v>0</v>
      </c>
      <c r="N219" s="17">
        <f t="shared" si="28"/>
        <v>0</v>
      </c>
    </row>
    <row r="220" spans="2:14" ht="17.25" customHeight="1" hidden="1">
      <c r="B220" s="131" t="s">
        <v>259</v>
      </c>
      <c r="C220" s="132"/>
      <c r="D220" s="132"/>
      <c r="E220" s="133"/>
      <c r="F220" s="22" t="s">
        <v>17</v>
      </c>
      <c r="G220" s="22" t="s">
        <v>29</v>
      </c>
      <c r="H220" s="22" t="s">
        <v>209</v>
      </c>
      <c r="I220" s="22" t="s">
        <v>210</v>
      </c>
      <c r="J220" s="22" t="s">
        <v>89</v>
      </c>
      <c r="K220" s="8">
        <v>226</v>
      </c>
      <c r="L220" s="23">
        <v>0</v>
      </c>
      <c r="M220" s="23">
        <v>0</v>
      </c>
      <c r="N220" s="23">
        <v>0</v>
      </c>
    </row>
    <row r="221" spans="2:14" ht="39" customHeight="1">
      <c r="B221" s="144" t="s">
        <v>226</v>
      </c>
      <c r="C221" s="145"/>
      <c r="D221" s="145"/>
      <c r="E221" s="146"/>
      <c r="F221" s="63"/>
      <c r="G221" s="63" t="s">
        <v>29</v>
      </c>
      <c r="H221" s="63" t="s">
        <v>209</v>
      </c>
      <c r="I221" s="63"/>
      <c r="J221" s="37"/>
      <c r="K221" s="38"/>
      <c r="L221" s="39">
        <f>L224+L229</f>
        <v>91300</v>
      </c>
      <c r="M221" s="64"/>
      <c r="N221" s="64"/>
    </row>
    <row r="222" spans="2:14" s="27" customFormat="1" ht="49.5" customHeight="1">
      <c r="B222" s="134" t="s">
        <v>21</v>
      </c>
      <c r="C222" s="128"/>
      <c r="D222" s="128"/>
      <c r="E222" s="129"/>
      <c r="F222" s="28" t="s">
        <v>17</v>
      </c>
      <c r="G222" s="22" t="s">
        <v>29</v>
      </c>
      <c r="H222" s="22" t="s">
        <v>209</v>
      </c>
      <c r="I222" s="30" t="s">
        <v>115</v>
      </c>
      <c r="J222" s="65"/>
      <c r="K222" s="66"/>
      <c r="L222" s="67">
        <f>L223</f>
        <v>5000</v>
      </c>
      <c r="M222" s="68"/>
      <c r="N222" s="68"/>
    </row>
    <row r="223" spans="2:14" s="27" customFormat="1" ht="47.25" customHeight="1">
      <c r="B223" s="134" t="s">
        <v>22</v>
      </c>
      <c r="C223" s="128"/>
      <c r="D223" s="128"/>
      <c r="E223" s="129"/>
      <c r="F223" s="28" t="s">
        <v>17</v>
      </c>
      <c r="G223" s="22" t="s">
        <v>29</v>
      </c>
      <c r="H223" s="22" t="s">
        <v>209</v>
      </c>
      <c r="I223" s="30" t="s">
        <v>115</v>
      </c>
      <c r="J223" s="65"/>
      <c r="K223" s="66"/>
      <c r="L223" s="67">
        <f>L224</f>
        <v>5000</v>
      </c>
      <c r="M223" s="68"/>
      <c r="N223" s="68"/>
    </row>
    <row r="224" spans="2:14" ht="29.25" customHeight="1">
      <c r="B224" s="134" t="s">
        <v>258</v>
      </c>
      <c r="C224" s="128"/>
      <c r="D224" s="128"/>
      <c r="E224" s="129"/>
      <c r="F224" s="22" t="s">
        <v>257</v>
      </c>
      <c r="G224" s="22" t="s">
        <v>29</v>
      </c>
      <c r="H224" s="22" t="s">
        <v>209</v>
      </c>
      <c r="I224" s="22" t="s">
        <v>210</v>
      </c>
      <c r="J224" s="15"/>
      <c r="K224" s="16"/>
      <c r="L224" s="17">
        <f aca="true" t="shared" si="29" ref="L224:N226">L225</f>
        <v>5000</v>
      </c>
      <c r="M224" s="17">
        <f t="shared" si="29"/>
        <v>0</v>
      </c>
      <c r="N224" s="17">
        <f t="shared" si="29"/>
        <v>0</v>
      </c>
    </row>
    <row r="225" spans="2:14" ht="39.75" customHeight="1">
      <c r="B225" s="134" t="s">
        <v>90</v>
      </c>
      <c r="C225" s="128"/>
      <c r="D225" s="128"/>
      <c r="E225" s="129"/>
      <c r="F225" s="22" t="s">
        <v>17</v>
      </c>
      <c r="G225" s="22" t="s">
        <v>29</v>
      </c>
      <c r="H225" s="22" t="s">
        <v>209</v>
      </c>
      <c r="I225" s="22" t="s">
        <v>210</v>
      </c>
      <c r="J225" s="15" t="s">
        <v>89</v>
      </c>
      <c r="K225" s="16"/>
      <c r="L225" s="17">
        <f t="shared" si="29"/>
        <v>5000</v>
      </c>
      <c r="M225" s="17">
        <f t="shared" si="29"/>
        <v>0</v>
      </c>
      <c r="N225" s="17">
        <f t="shared" si="29"/>
        <v>0</v>
      </c>
    </row>
    <row r="226" spans="2:14" ht="18.75" customHeight="1">
      <c r="B226" s="134" t="s">
        <v>192</v>
      </c>
      <c r="C226" s="128"/>
      <c r="D226" s="128"/>
      <c r="E226" s="129"/>
      <c r="F226" s="22" t="s">
        <v>17</v>
      </c>
      <c r="G226" s="22" t="s">
        <v>29</v>
      </c>
      <c r="H226" s="22" t="s">
        <v>209</v>
      </c>
      <c r="I226" s="22" t="s">
        <v>210</v>
      </c>
      <c r="J226" s="15" t="s">
        <v>89</v>
      </c>
      <c r="K226" s="18">
        <v>200</v>
      </c>
      <c r="L226" s="17">
        <f t="shared" si="29"/>
        <v>5000</v>
      </c>
      <c r="M226" s="17">
        <f t="shared" si="29"/>
        <v>0</v>
      </c>
      <c r="N226" s="17">
        <f t="shared" si="29"/>
        <v>0</v>
      </c>
    </row>
    <row r="227" spans="2:14" ht="18.75" customHeight="1">
      <c r="B227" s="134" t="s">
        <v>191</v>
      </c>
      <c r="C227" s="128"/>
      <c r="D227" s="128"/>
      <c r="E227" s="129"/>
      <c r="F227" s="22" t="s">
        <v>17</v>
      </c>
      <c r="G227" s="22" t="s">
        <v>29</v>
      </c>
      <c r="H227" s="22" t="s">
        <v>209</v>
      </c>
      <c r="I227" s="22" t="s">
        <v>210</v>
      </c>
      <c r="J227" s="15" t="s">
        <v>89</v>
      </c>
      <c r="K227" s="18">
        <v>220</v>
      </c>
      <c r="L227" s="17">
        <f>L228</f>
        <v>5000</v>
      </c>
      <c r="M227" s="17">
        <f>M228</f>
        <v>0</v>
      </c>
      <c r="N227" s="17">
        <f>N228</f>
        <v>0</v>
      </c>
    </row>
    <row r="228" spans="2:14" ht="23.25" customHeight="1">
      <c r="B228" s="131" t="s">
        <v>259</v>
      </c>
      <c r="C228" s="132"/>
      <c r="D228" s="132"/>
      <c r="E228" s="133"/>
      <c r="F228" s="22" t="s">
        <v>17</v>
      </c>
      <c r="G228" s="22" t="s">
        <v>29</v>
      </c>
      <c r="H228" s="22" t="s">
        <v>209</v>
      </c>
      <c r="I228" s="22" t="s">
        <v>210</v>
      </c>
      <c r="J228" s="22" t="s">
        <v>89</v>
      </c>
      <c r="K228" s="8">
        <v>226</v>
      </c>
      <c r="L228" s="23">
        <v>5000</v>
      </c>
      <c r="M228" s="23">
        <v>0</v>
      </c>
      <c r="N228" s="23">
        <v>0</v>
      </c>
    </row>
    <row r="229" spans="2:14" ht="43.5" customHeight="1">
      <c r="B229" s="134" t="s">
        <v>277</v>
      </c>
      <c r="C229" s="128"/>
      <c r="D229" s="128"/>
      <c r="E229" s="129"/>
      <c r="F229" s="22" t="s">
        <v>257</v>
      </c>
      <c r="G229" s="22" t="s">
        <v>29</v>
      </c>
      <c r="H229" s="22" t="s">
        <v>209</v>
      </c>
      <c r="I229" s="22" t="s">
        <v>276</v>
      </c>
      <c r="J229" s="15"/>
      <c r="K229" s="16"/>
      <c r="L229" s="17">
        <f aca="true" t="shared" si="30" ref="L229:N231">L230</f>
        <v>86300</v>
      </c>
      <c r="M229" s="17">
        <f t="shared" si="30"/>
        <v>0</v>
      </c>
      <c r="N229" s="17">
        <f t="shared" si="30"/>
        <v>0</v>
      </c>
    </row>
    <row r="230" spans="2:14" ht="39.75" customHeight="1">
      <c r="B230" s="134" t="s">
        <v>90</v>
      </c>
      <c r="C230" s="128"/>
      <c r="D230" s="128"/>
      <c r="E230" s="129"/>
      <c r="F230" s="22" t="s">
        <v>17</v>
      </c>
      <c r="G230" s="22" t="s">
        <v>29</v>
      </c>
      <c r="H230" s="22" t="s">
        <v>209</v>
      </c>
      <c r="I230" s="22" t="s">
        <v>276</v>
      </c>
      <c r="J230" s="15" t="s">
        <v>89</v>
      </c>
      <c r="K230" s="16"/>
      <c r="L230" s="17">
        <f t="shared" si="30"/>
        <v>86300</v>
      </c>
      <c r="M230" s="17">
        <f t="shared" si="30"/>
        <v>0</v>
      </c>
      <c r="N230" s="17">
        <f t="shared" si="30"/>
        <v>0</v>
      </c>
    </row>
    <row r="231" spans="2:14" ht="18.75" customHeight="1">
      <c r="B231" s="134" t="s">
        <v>192</v>
      </c>
      <c r="C231" s="128"/>
      <c r="D231" s="128"/>
      <c r="E231" s="129"/>
      <c r="F231" s="22" t="s">
        <v>17</v>
      </c>
      <c r="G231" s="22" t="s">
        <v>29</v>
      </c>
      <c r="H231" s="22" t="s">
        <v>209</v>
      </c>
      <c r="I231" s="22" t="s">
        <v>276</v>
      </c>
      <c r="J231" s="15" t="s">
        <v>89</v>
      </c>
      <c r="K231" s="18">
        <v>200</v>
      </c>
      <c r="L231" s="17">
        <f t="shared" si="30"/>
        <v>86300</v>
      </c>
      <c r="M231" s="17">
        <f t="shared" si="30"/>
        <v>0</v>
      </c>
      <c r="N231" s="17">
        <f t="shared" si="30"/>
        <v>0</v>
      </c>
    </row>
    <row r="232" spans="2:14" ht="18.75" customHeight="1">
      <c r="B232" s="134" t="s">
        <v>191</v>
      </c>
      <c r="C232" s="128"/>
      <c r="D232" s="128"/>
      <c r="E232" s="129"/>
      <c r="F232" s="22" t="s">
        <v>17</v>
      </c>
      <c r="G232" s="22" t="s">
        <v>29</v>
      </c>
      <c r="H232" s="22" t="s">
        <v>209</v>
      </c>
      <c r="I232" s="22" t="s">
        <v>276</v>
      </c>
      <c r="J232" s="15" t="s">
        <v>89</v>
      </c>
      <c r="K232" s="18">
        <v>220</v>
      </c>
      <c r="L232" s="17">
        <f>L233</f>
        <v>86300</v>
      </c>
      <c r="M232" s="17">
        <f>M233</f>
        <v>0</v>
      </c>
      <c r="N232" s="17">
        <f>N233</f>
        <v>0</v>
      </c>
    </row>
    <row r="233" spans="2:14" ht="22.5" customHeight="1">
      <c r="B233" s="131" t="s">
        <v>259</v>
      </c>
      <c r="C233" s="132"/>
      <c r="D233" s="132"/>
      <c r="E233" s="133"/>
      <c r="F233" s="22" t="s">
        <v>17</v>
      </c>
      <c r="G233" s="22" t="s">
        <v>29</v>
      </c>
      <c r="H233" s="22" t="s">
        <v>209</v>
      </c>
      <c r="I233" s="22" t="s">
        <v>276</v>
      </c>
      <c r="J233" s="22" t="s">
        <v>89</v>
      </c>
      <c r="K233" s="8">
        <v>226</v>
      </c>
      <c r="L233" s="23">
        <v>86300</v>
      </c>
      <c r="M233" s="23">
        <v>0</v>
      </c>
      <c r="N233" s="23">
        <v>0</v>
      </c>
    </row>
    <row r="234" spans="10:14" ht="0.75" customHeight="1" hidden="1">
      <c r="J234" s="15"/>
      <c r="K234" s="16"/>
      <c r="L234" s="17"/>
      <c r="M234" s="69"/>
      <c r="N234" s="69"/>
    </row>
    <row r="235" spans="2:14" ht="20.25" customHeight="1">
      <c r="B235" s="122" t="s">
        <v>27</v>
      </c>
      <c r="C235" s="123"/>
      <c r="D235" s="123"/>
      <c r="E235" s="124"/>
      <c r="F235" s="41" t="s">
        <v>17</v>
      </c>
      <c r="G235" s="41" t="s">
        <v>29</v>
      </c>
      <c r="H235" s="41"/>
      <c r="I235" s="41"/>
      <c r="J235" s="41"/>
      <c r="K235" s="70"/>
      <c r="L235" s="34">
        <f>L202</f>
        <v>863823</v>
      </c>
      <c r="M235" s="34">
        <f>M202</f>
        <v>173700</v>
      </c>
      <c r="N235" s="34">
        <f>N202</f>
        <v>194500</v>
      </c>
    </row>
    <row r="236" spans="2:14" ht="20.25" customHeight="1">
      <c r="B236" s="215" t="s">
        <v>55</v>
      </c>
      <c r="C236" s="216"/>
      <c r="D236" s="216"/>
      <c r="E236" s="217"/>
      <c r="F236" s="71" t="s">
        <v>17</v>
      </c>
      <c r="G236" s="71" t="s">
        <v>56</v>
      </c>
      <c r="H236" s="71"/>
      <c r="I236" s="71"/>
      <c r="J236" s="71"/>
      <c r="K236" s="72"/>
      <c r="L236" s="73">
        <f>L237</f>
        <v>85000</v>
      </c>
      <c r="M236" s="73">
        <f>M237</f>
        <v>90000</v>
      </c>
      <c r="N236" s="73">
        <f>N237</f>
        <v>81000</v>
      </c>
    </row>
    <row r="237" spans="2:14" ht="18" customHeight="1">
      <c r="B237" s="212" t="s">
        <v>57</v>
      </c>
      <c r="C237" s="213"/>
      <c r="D237" s="213"/>
      <c r="E237" s="214"/>
      <c r="F237" s="74" t="s">
        <v>17</v>
      </c>
      <c r="G237" s="74" t="s">
        <v>56</v>
      </c>
      <c r="H237" s="74" t="s">
        <v>42</v>
      </c>
      <c r="I237" s="74"/>
      <c r="J237" s="74"/>
      <c r="K237" s="75"/>
      <c r="L237" s="76">
        <f>L238+L251+L262+L274+L287+L298</f>
        <v>85000</v>
      </c>
      <c r="M237" s="76">
        <f>M238+M251+M262+M274+M287+M298</f>
        <v>90000</v>
      </c>
      <c r="N237" s="76">
        <f>N238+N251+N262+N274+N287+N298</f>
        <v>81000</v>
      </c>
    </row>
    <row r="238" spans="2:14" ht="16.5" customHeight="1" hidden="1">
      <c r="B238" s="138" t="s">
        <v>211</v>
      </c>
      <c r="C238" s="139"/>
      <c r="D238" s="139"/>
      <c r="E238" s="140"/>
      <c r="F238" s="37" t="s">
        <v>17</v>
      </c>
      <c r="G238" s="37" t="s">
        <v>56</v>
      </c>
      <c r="H238" s="37" t="s">
        <v>42</v>
      </c>
      <c r="I238" s="37" t="s">
        <v>212</v>
      </c>
      <c r="J238" s="37"/>
      <c r="K238" s="38"/>
      <c r="L238" s="77">
        <f aca="true" t="shared" si="31" ref="L238:N240">L239</f>
        <v>0</v>
      </c>
      <c r="M238" s="77">
        <f t="shared" si="31"/>
        <v>0</v>
      </c>
      <c r="N238" s="77">
        <f t="shared" si="31"/>
        <v>0</v>
      </c>
    </row>
    <row r="239" spans="2:14" ht="27.75" customHeight="1" hidden="1">
      <c r="B239" s="141" t="s">
        <v>31</v>
      </c>
      <c r="C239" s="142"/>
      <c r="D239" s="142"/>
      <c r="E239" s="143"/>
      <c r="F239" s="15" t="s">
        <v>17</v>
      </c>
      <c r="G239" s="15" t="s">
        <v>56</v>
      </c>
      <c r="H239" s="15" t="s">
        <v>42</v>
      </c>
      <c r="I239" s="65" t="s">
        <v>212</v>
      </c>
      <c r="J239" s="15" t="s">
        <v>32</v>
      </c>
      <c r="K239" s="16"/>
      <c r="L239" s="78">
        <f t="shared" si="31"/>
        <v>0</v>
      </c>
      <c r="M239" s="78">
        <f t="shared" si="31"/>
        <v>0</v>
      </c>
      <c r="N239" s="78">
        <f t="shared" si="31"/>
        <v>0</v>
      </c>
    </row>
    <row r="240" spans="2:14" ht="35.25" customHeight="1" hidden="1">
      <c r="B240" s="141" t="s">
        <v>33</v>
      </c>
      <c r="C240" s="142"/>
      <c r="D240" s="142"/>
      <c r="E240" s="143"/>
      <c r="F240" s="15" t="s">
        <v>17</v>
      </c>
      <c r="G240" s="15" t="s">
        <v>56</v>
      </c>
      <c r="H240" s="15" t="s">
        <v>42</v>
      </c>
      <c r="I240" s="65" t="s">
        <v>212</v>
      </c>
      <c r="J240" s="15" t="s">
        <v>34</v>
      </c>
      <c r="K240" s="16"/>
      <c r="L240" s="78">
        <f t="shared" si="31"/>
        <v>0</v>
      </c>
      <c r="M240" s="78">
        <f t="shared" si="31"/>
        <v>0</v>
      </c>
      <c r="N240" s="78">
        <f t="shared" si="31"/>
        <v>0</v>
      </c>
    </row>
    <row r="241" spans="2:14" ht="30.75" customHeight="1" hidden="1">
      <c r="B241" s="141" t="s">
        <v>90</v>
      </c>
      <c r="C241" s="142"/>
      <c r="D241" s="142"/>
      <c r="E241" s="143"/>
      <c r="F241" s="15" t="s">
        <v>17</v>
      </c>
      <c r="G241" s="15" t="s">
        <v>56</v>
      </c>
      <c r="H241" s="15" t="s">
        <v>42</v>
      </c>
      <c r="I241" s="65" t="s">
        <v>212</v>
      </c>
      <c r="J241" s="15" t="s">
        <v>89</v>
      </c>
      <c r="K241" s="16"/>
      <c r="L241" s="78">
        <f>L242+L246</f>
        <v>0</v>
      </c>
      <c r="M241" s="78">
        <f>M242+M246</f>
        <v>0</v>
      </c>
      <c r="N241" s="78">
        <f>N242+N246</f>
        <v>0</v>
      </c>
    </row>
    <row r="242" spans="2:14" ht="16.5" customHeight="1" hidden="1">
      <c r="B242" s="141" t="s">
        <v>192</v>
      </c>
      <c r="C242" s="142"/>
      <c r="D242" s="142"/>
      <c r="E242" s="143"/>
      <c r="F242" s="15" t="s">
        <v>17</v>
      </c>
      <c r="G242" s="15" t="s">
        <v>56</v>
      </c>
      <c r="H242" s="15" t="s">
        <v>42</v>
      </c>
      <c r="I242" s="65" t="s">
        <v>212</v>
      </c>
      <c r="J242" s="15" t="s">
        <v>89</v>
      </c>
      <c r="K242" s="18">
        <v>200</v>
      </c>
      <c r="L242" s="78">
        <f>L243</f>
        <v>0</v>
      </c>
      <c r="M242" s="78">
        <f>M243</f>
        <v>0</v>
      </c>
      <c r="N242" s="78">
        <f>N243</f>
        <v>0</v>
      </c>
    </row>
    <row r="243" spans="2:14" ht="15.75" customHeight="1" hidden="1">
      <c r="B243" s="141" t="s">
        <v>191</v>
      </c>
      <c r="C243" s="142"/>
      <c r="D243" s="142"/>
      <c r="E243" s="143"/>
      <c r="F243" s="15" t="s">
        <v>17</v>
      </c>
      <c r="G243" s="15" t="s">
        <v>56</v>
      </c>
      <c r="H243" s="15" t="s">
        <v>42</v>
      </c>
      <c r="I243" s="65" t="s">
        <v>212</v>
      </c>
      <c r="J243" s="15" t="s">
        <v>89</v>
      </c>
      <c r="K243" s="18">
        <v>220</v>
      </c>
      <c r="L243" s="78">
        <f>L244+L245</f>
        <v>0</v>
      </c>
      <c r="M243" s="78">
        <f>M244+M245</f>
        <v>0</v>
      </c>
      <c r="N243" s="78">
        <f>N244+N245</f>
        <v>0</v>
      </c>
    </row>
    <row r="244" spans="2:14" ht="16.5" customHeight="1" hidden="1">
      <c r="B244" s="153" t="s">
        <v>168</v>
      </c>
      <c r="C244" s="154"/>
      <c r="D244" s="154"/>
      <c r="E244" s="155"/>
      <c r="F244" s="30" t="s">
        <v>17</v>
      </c>
      <c r="G244" s="30" t="s">
        <v>56</v>
      </c>
      <c r="H244" s="30" t="s">
        <v>42</v>
      </c>
      <c r="I244" s="65" t="s">
        <v>212</v>
      </c>
      <c r="J244" s="30" t="s">
        <v>89</v>
      </c>
      <c r="K244" s="31">
        <v>223</v>
      </c>
      <c r="L244" s="79">
        <v>0</v>
      </c>
      <c r="M244" s="79">
        <v>0</v>
      </c>
      <c r="N244" s="79">
        <v>0</v>
      </c>
    </row>
    <row r="245" spans="2:14" ht="16.5" customHeight="1" hidden="1">
      <c r="B245" s="153" t="s">
        <v>261</v>
      </c>
      <c r="C245" s="154"/>
      <c r="D245" s="154"/>
      <c r="E245" s="155"/>
      <c r="F245" s="30" t="s">
        <v>17</v>
      </c>
      <c r="G245" s="30" t="s">
        <v>56</v>
      </c>
      <c r="H245" s="30" t="s">
        <v>42</v>
      </c>
      <c r="I245" s="65" t="s">
        <v>212</v>
      </c>
      <c r="J245" s="30" t="s">
        <v>89</v>
      </c>
      <c r="K245" s="31">
        <v>225</v>
      </c>
      <c r="L245" s="79">
        <v>0</v>
      </c>
      <c r="M245" s="79">
        <v>0</v>
      </c>
      <c r="N245" s="79">
        <v>0</v>
      </c>
    </row>
    <row r="246" spans="2:14" ht="16.5" customHeight="1" hidden="1">
      <c r="B246" s="141" t="s">
        <v>184</v>
      </c>
      <c r="C246" s="142"/>
      <c r="D246" s="142"/>
      <c r="E246" s="143"/>
      <c r="F246" s="15" t="s">
        <v>17</v>
      </c>
      <c r="G246" s="15" t="s">
        <v>56</v>
      </c>
      <c r="H246" s="15" t="s">
        <v>42</v>
      </c>
      <c r="I246" s="65" t="s">
        <v>212</v>
      </c>
      <c r="J246" s="15" t="s">
        <v>89</v>
      </c>
      <c r="K246" s="18">
        <v>300</v>
      </c>
      <c r="L246" s="78">
        <f>L247</f>
        <v>0</v>
      </c>
      <c r="M246" s="78">
        <f>M247</f>
        <v>0</v>
      </c>
      <c r="N246" s="78">
        <f>N247</f>
        <v>0</v>
      </c>
    </row>
    <row r="247" spans="2:14" ht="16.5" customHeight="1" hidden="1">
      <c r="B247" s="153" t="s">
        <v>172</v>
      </c>
      <c r="C247" s="154"/>
      <c r="D247" s="154"/>
      <c r="E247" s="155"/>
      <c r="F247" s="30" t="s">
        <v>17</v>
      </c>
      <c r="G247" s="30" t="s">
        <v>56</v>
      </c>
      <c r="H247" s="30" t="s">
        <v>42</v>
      </c>
      <c r="I247" s="65" t="s">
        <v>212</v>
      </c>
      <c r="J247" s="30" t="s">
        <v>89</v>
      </c>
      <c r="K247" s="31">
        <v>340</v>
      </c>
      <c r="L247" s="79">
        <v>0</v>
      </c>
      <c r="M247" s="79">
        <v>0</v>
      </c>
      <c r="N247" s="79">
        <v>0</v>
      </c>
    </row>
    <row r="248" spans="2:14" ht="27" customHeight="1" hidden="1">
      <c r="B248" s="227" t="s">
        <v>27</v>
      </c>
      <c r="C248" s="228"/>
      <c r="D248" s="228"/>
      <c r="E248" s="229"/>
      <c r="F248" s="15" t="s">
        <v>17</v>
      </c>
      <c r="G248" s="15" t="s">
        <v>56</v>
      </c>
      <c r="H248" s="15" t="s">
        <v>42</v>
      </c>
      <c r="I248" s="65" t="s">
        <v>212</v>
      </c>
      <c r="J248" s="15"/>
      <c r="K248" s="16"/>
      <c r="L248" s="78">
        <f>L238</f>
        <v>0</v>
      </c>
      <c r="M248" s="78">
        <f>M238</f>
        <v>0</v>
      </c>
      <c r="N248" s="78">
        <f>N238</f>
        <v>0</v>
      </c>
    </row>
    <row r="249" spans="2:14" ht="30" customHeight="1">
      <c r="B249" s="134" t="s">
        <v>58</v>
      </c>
      <c r="C249" s="128"/>
      <c r="D249" s="128"/>
      <c r="E249" s="129"/>
      <c r="F249" s="15" t="s">
        <v>17</v>
      </c>
      <c r="G249" s="15" t="s">
        <v>56</v>
      </c>
      <c r="H249" s="15" t="s">
        <v>42</v>
      </c>
      <c r="I249" s="15" t="s">
        <v>140</v>
      </c>
      <c r="J249" s="15"/>
      <c r="K249" s="16"/>
      <c r="L249" s="17">
        <f>L250</f>
        <v>85000</v>
      </c>
      <c r="M249" s="17">
        <f>M250</f>
        <v>90000</v>
      </c>
      <c r="N249" s="17">
        <f>N250</f>
        <v>81000</v>
      </c>
    </row>
    <row r="250" spans="2:14" ht="15" customHeight="1">
      <c r="B250" s="134" t="s">
        <v>59</v>
      </c>
      <c r="C250" s="128"/>
      <c r="D250" s="128"/>
      <c r="E250" s="129"/>
      <c r="F250" s="15" t="s">
        <v>17</v>
      </c>
      <c r="G250" s="15" t="s">
        <v>56</v>
      </c>
      <c r="H250" s="15" t="s">
        <v>42</v>
      </c>
      <c r="I250" s="15" t="s">
        <v>134</v>
      </c>
      <c r="J250" s="15"/>
      <c r="K250" s="16"/>
      <c r="L250" s="17">
        <f>L251+L262+L274+L287</f>
        <v>85000</v>
      </c>
      <c r="M250" s="17">
        <f>M251+M262+M274+M287</f>
        <v>90000</v>
      </c>
      <c r="N250" s="17">
        <f>N251+N262+N274+N287</f>
        <v>81000</v>
      </c>
    </row>
    <row r="251" spans="2:14" ht="17.25" customHeight="1">
      <c r="B251" s="170" t="s">
        <v>60</v>
      </c>
      <c r="C251" s="171"/>
      <c r="D251" s="171"/>
      <c r="E251" s="172"/>
      <c r="F251" s="37" t="s">
        <v>17</v>
      </c>
      <c r="G251" s="37" t="s">
        <v>56</v>
      </c>
      <c r="H251" s="37" t="s">
        <v>42</v>
      </c>
      <c r="I251" s="37" t="s">
        <v>138</v>
      </c>
      <c r="J251" s="37"/>
      <c r="K251" s="38"/>
      <c r="L251" s="39">
        <f aca="true" t="shared" si="32" ref="L251:N252">L252</f>
        <v>15000</v>
      </c>
      <c r="M251" s="39">
        <f t="shared" si="32"/>
        <v>45000</v>
      </c>
      <c r="N251" s="39">
        <f t="shared" si="32"/>
        <v>45000</v>
      </c>
    </row>
    <row r="252" spans="2:14" ht="27.75" customHeight="1">
      <c r="B252" s="134" t="s">
        <v>31</v>
      </c>
      <c r="C252" s="128"/>
      <c r="D252" s="128"/>
      <c r="E252" s="129"/>
      <c r="F252" s="15" t="s">
        <v>17</v>
      </c>
      <c r="G252" s="15" t="s">
        <v>56</v>
      </c>
      <c r="H252" s="15" t="s">
        <v>42</v>
      </c>
      <c r="I252" s="15" t="s">
        <v>139</v>
      </c>
      <c r="J252" s="15" t="s">
        <v>32</v>
      </c>
      <c r="K252" s="16"/>
      <c r="L252" s="17">
        <f t="shared" si="32"/>
        <v>15000</v>
      </c>
      <c r="M252" s="17">
        <f t="shared" si="32"/>
        <v>45000</v>
      </c>
      <c r="N252" s="17">
        <f t="shared" si="32"/>
        <v>45000</v>
      </c>
    </row>
    <row r="253" spans="2:14" ht="45.75" customHeight="1">
      <c r="B253" s="134" t="s">
        <v>33</v>
      </c>
      <c r="C253" s="128"/>
      <c r="D253" s="128"/>
      <c r="E253" s="129"/>
      <c r="F253" s="15" t="s">
        <v>17</v>
      </c>
      <c r="G253" s="15" t="s">
        <v>56</v>
      </c>
      <c r="H253" s="15" t="s">
        <v>42</v>
      </c>
      <c r="I253" s="15" t="s">
        <v>139</v>
      </c>
      <c r="J253" s="15" t="s">
        <v>34</v>
      </c>
      <c r="K253" s="16"/>
      <c r="L253" s="17">
        <f>L254</f>
        <v>15000</v>
      </c>
      <c r="M253" s="17">
        <f>M254</f>
        <v>45000</v>
      </c>
      <c r="N253" s="17">
        <f>N254</f>
        <v>45000</v>
      </c>
    </row>
    <row r="254" spans="2:14" ht="45.75" customHeight="1">
      <c r="B254" s="134" t="s">
        <v>90</v>
      </c>
      <c r="C254" s="128"/>
      <c r="D254" s="128"/>
      <c r="E254" s="129"/>
      <c r="F254" s="15" t="s">
        <v>17</v>
      </c>
      <c r="G254" s="15" t="s">
        <v>56</v>
      </c>
      <c r="H254" s="15" t="s">
        <v>42</v>
      </c>
      <c r="I254" s="15" t="s">
        <v>139</v>
      </c>
      <c r="J254" s="15" t="s">
        <v>89</v>
      </c>
      <c r="K254" s="16"/>
      <c r="L254" s="17">
        <f>L255+L259</f>
        <v>15000</v>
      </c>
      <c r="M254" s="17">
        <f>M255+M259</f>
        <v>45000</v>
      </c>
      <c r="N254" s="17">
        <f>N255+N259</f>
        <v>45000</v>
      </c>
    </row>
    <row r="255" spans="2:14" ht="15" customHeight="1">
      <c r="B255" s="134" t="s">
        <v>192</v>
      </c>
      <c r="C255" s="128"/>
      <c r="D255" s="128"/>
      <c r="E255" s="129"/>
      <c r="F255" s="15" t="s">
        <v>17</v>
      </c>
      <c r="G255" s="15" t="s">
        <v>56</v>
      </c>
      <c r="H255" s="15" t="s">
        <v>42</v>
      </c>
      <c r="I255" s="15" t="s">
        <v>139</v>
      </c>
      <c r="J255" s="15" t="s">
        <v>89</v>
      </c>
      <c r="K255" s="18">
        <v>200</v>
      </c>
      <c r="L255" s="17">
        <f>L256</f>
        <v>14000</v>
      </c>
      <c r="M255" s="17">
        <f>M256</f>
        <v>40000</v>
      </c>
      <c r="N255" s="17">
        <f>N256</f>
        <v>40000</v>
      </c>
    </row>
    <row r="256" spans="2:14" ht="15.75" customHeight="1">
      <c r="B256" s="134" t="s">
        <v>191</v>
      </c>
      <c r="C256" s="128"/>
      <c r="D256" s="128"/>
      <c r="E256" s="129"/>
      <c r="F256" s="15" t="s">
        <v>17</v>
      </c>
      <c r="G256" s="15" t="s">
        <v>56</v>
      </c>
      <c r="H256" s="15" t="s">
        <v>42</v>
      </c>
      <c r="I256" s="15" t="s">
        <v>139</v>
      </c>
      <c r="J256" s="15" t="s">
        <v>89</v>
      </c>
      <c r="K256" s="18">
        <v>220</v>
      </c>
      <c r="L256" s="17">
        <f>L257+L258</f>
        <v>14000</v>
      </c>
      <c r="M256" s="17">
        <f>M257+M258</f>
        <v>40000</v>
      </c>
      <c r="N256" s="17">
        <f>N257+N258</f>
        <v>40000</v>
      </c>
    </row>
    <row r="257" spans="2:14" ht="17.25" customHeight="1">
      <c r="B257" s="131" t="s">
        <v>168</v>
      </c>
      <c r="C257" s="132"/>
      <c r="D257" s="132"/>
      <c r="E257" s="133"/>
      <c r="F257" s="22" t="s">
        <v>17</v>
      </c>
      <c r="G257" s="22" t="s">
        <v>56</v>
      </c>
      <c r="H257" s="22" t="s">
        <v>42</v>
      </c>
      <c r="I257" s="22" t="s">
        <v>138</v>
      </c>
      <c r="J257" s="22" t="s">
        <v>89</v>
      </c>
      <c r="K257" s="8">
        <v>223</v>
      </c>
      <c r="L257" s="23">
        <v>10000</v>
      </c>
      <c r="M257" s="23">
        <v>5000</v>
      </c>
      <c r="N257" s="23">
        <v>5000</v>
      </c>
    </row>
    <row r="258" spans="2:14" ht="16.5" customHeight="1">
      <c r="B258" s="131" t="s">
        <v>272</v>
      </c>
      <c r="C258" s="132"/>
      <c r="D258" s="132"/>
      <c r="E258" s="133"/>
      <c r="F258" s="22" t="s">
        <v>17</v>
      </c>
      <c r="G258" s="22" t="s">
        <v>56</v>
      </c>
      <c r="H258" s="22" t="s">
        <v>42</v>
      </c>
      <c r="I258" s="22" t="s">
        <v>138</v>
      </c>
      <c r="J258" s="22" t="s">
        <v>89</v>
      </c>
      <c r="K258" s="8">
        <v>226</v>
      </c>
      <c r="L258" s="23">
        <v>4000</v>
      </c>
      <c r="M258" s="23">
        <v>35000</v>
      </c>
      <c r="N258" s="23">
        <v>35000</v>
      </c>
    </row>
    <row r="259" spans="2:14" ht="15.75" customHeight="1">
      <c r="B259" s="134" t="s">
        <v>184</v>
      </c>
      <c r="C259" s="128"/>
      <c r="D259" s="128"/>
      <c r="E259" s="129"/>
      <c r="F259" s="15" t="s">
        <v>17</v>
      </c>
      <c r="G259" s="15" t="s">
        <v>56</v>
      </c>
      <c r="H259" s="15" t="s">
        <v>42</v>
      </c>
      <c r="I259" s="15" t="s">
        <v>139</v>
      </c>
      <c r="J259" s="15" t="s">
        <v>89</v>
      </c>
      <c r="K259" s="18">
        <v>300</v>
      </c>
      <c r="L259" s="17">
        <f>L260</f>
        <v>1000</v>
      </c>
      <c r="M259" s="17">
        <f>M260</f>
        <v>5000</v>
      </c>
      <c r="N259" s="17">
        <f>N260</f>
        <v>5000</v>
      </c>
    </row>
    <row r="260" spans="2:14" ht="17.25" customHeight="1">
      <c r="B260" s="131" t="s">
        <v>172</v>
      </c>
      <c r="C260" s="132"/>
      <c r="D260" s="132"/>
      <c r="E260" s="133"/>
      <c r="F260" s="22" t="s">
        <v>17</v>
      </c>
      <c r="G260" s="22" t="s">
        <v>56</v>
      </c>
      <c r="H260" s="22" t="s">
        <v>42</v>
      </c>
      <c r="I260" s="22" t="s">
        <v>138</v>
      </c>
      <c r="J260" s="22" t="s">
        <v>89</v>
      </c>
      <c r="K260" s="8">
        <v>340</v>
      </c>
      <c r="L260" s="23">
        <v>1000</v>
      </c>
      <c r="M260" s="23">
        <v>5000</v>
      </c>
      <c r="N260" s="23">
        <v>5000</v>
      </c>
    </row>
    <row r="261" spans="2:14" ht="15.75" customHeight="1">
      <c r="B261" s="122" t="s">
        <v>27</v>
      </c>
      <c r="C261" s="123"/>
      <c r="D261" s="123"/>
      <c r="E261" s="124"/>
      <c r="F261" s="15" t="s">
        <v>17</v>
      </c>
      <c r="G261" s="15" t="s">
        <v>56</v>
      </c>
      <c r="H261" s="15" t="s">
        <v>42</v>
      </c>
      <c r="I261" s="15" t="s">
        <v>138</v>
      </c>
      <c r="J261" s="15"/>
      <c r="K261" s="16"/>
      <c r="L261" s="17">
        <f>L251</f>
        <v>15000</v>
      </c>
      <c r="M261" s="17">
        <f>M251</f>
        <v>45000</v>
      </c>
      <c r="N261" s="17">
        <f>N251</f>
        <v>45000</v>
      </c>
    </row>
    <row r="262" spans="2:14" ht="61.5" customHeight="1">
      <c r="B262" s="170" t="s">
        <v>61</v>
      </c>
      <c r="C262" s="171"/>
      <c r="D262" s="171"/>
      <c r="E262" s="172"/>
      <c r="F262" s="37" t="s">
        <v>17</v>
      </c>
      <c r="G262" s="37" t="s">
        <v>56</v>
      </c>
      <c r="H262" s="37" t="s">
        <v>42</v>
      </c>
      <c r="I262" s="37" t="s">
        <v>137</v>
      </c>
      <c r="J262" s="37"/>
      <c r="K262" s="38"/>
      <c r="L262" s="39">
        <f aca="true" t="shared" si="33" ref="L262:N263">L263</f>
        <v>4000</v>
      </c>
      <c r="M262" s="39">
        <f t="shared" si="33"/>
        <v>10000</v>
      </c>
      <c r="N262" s="39">
        <f t="shared" si="33"/>
        <v>10000</v>
      </c>
    </row>
    <row r="263" spans="2:14" ht="31.5" customHeight="1">
      <c r="B263" s="134" t="s">
        <v>31</v>
      </c>
      <c r="C263" s="128"/>
      <c r="D263" s="128"/>
      <c r="E263" s="129"/>
      <c r="F263" s="15" t="s">
        <v>17</v>
      </c>
      <c r="G263" s="15" t="s">
        <v>56</v>
      </c>
      <c r="H263" s="15" t="s">
        <v>42</v>
      </c>
      <c r="I263" s="15" t="s">
        <v>137</v>
      </c>
      <c r="J263" s="15" t="s">
        <v>32</v>
      </c>
      <c r="K263" s="16"/>
      <c r="L263" s="17">
        <f t="shared" si="33"/>
        <v>4000</v>
      </c>
      <c r="M263" s="17">
        <f t="shared" si="33"/>
        <v>10000</v>
      </c>
      <c r="N263" s="17">
        <f t="shared" si="33"/>
        <v>10000</v>
      </c>
    </row>
    <row r="264" spans="2:14" ht="45" customHeight="1">
      <c r="B264" s="134" t="s">
        <v>33</v>
      </c>
      <c r="C264" s="128"/>
      <c r="D264" s="128"/>
      <c r="E264" s="129"/>
      <c r="F264" s="15" t="s">
        <v>17</v>
      </c>
      <c r="G264" s="15" t="s">
        <v>56</v>
      </c>
      <c r="H264" s="15" t="s">
        <v>42</v>
      </c>
      <c r="I264" s="15" t="s">
        <v>137</v>
      </c>
      <c r="J264" s="15" t="s">
        <v>34</v>
      </c>
      <c r="K264" s="16"/>
      <c r="L264" s="17">
        <f>L265</f>
        <v>4000</v>
      </c>
      <c r="M264" s="17">
        <f>M265</f>
        <v>10000</v>
      </c>
      <c r="N264" s="17">
        <f>N265</f>
        <v>10000</v>
      </c>
    </row>
    <row r="265" spans="2:14" ht="45" customHeight="1">
      <c r="B265" s="134" t="s">
        <v>90</v>
      </c>
      <c r="C265" s="128"/>
      <c r="D265" s="128"/>
      <c r="E265" s="129"/>
      <c r="F265" s="15" t="s">
        <v>17</v>
      </c>
      <c r="G265" s="15" t="s">
        <v>56</v>
      </c>
      <c r="H265" s="15" t="s">
        <v>42</v>
      </c>
      <c r="I265" s="15" t="s">
        <v>137</v>
      </c>
      <c r="J265" s="15" t="s">
        <v>89</v>
      </c>
      <c r="K265" s="16"/>
      <c r="L265" s="17">
        <f>L266+L271</f>
        <v>4000</v>
      </c>
      <c r="M265" s="17">
        <f>M266+M271</f>
        <v>10000</v>
      </c>
      <c r="N265" s="17">
        <f>N266+N271</f>
        <v>10000</v>
      </c>
    </row>
    <row r="266" spans="2:14" ht="15.75" customHeight="1">
      <c r="B266" s="134" t="s">
        <v>190</v>
      </c>
      <c r="C266" s="128"/>
      <c r="D266" s="128"/>
      <c r="E266" s="129"/>
      <c r="F266" s="15" t="s">
        <v>17</v>
      </c>
      <c r="G266" s="15" t="s">
        <v>56</v>
      </c>
      <c r="H266" s="15" t="s">
        <v>42</v>
      </c>
      <c r="I266" s="15" t="s">
        <v>137</v>
      </c>
      <c r="J266" s="15" t="s">
        <v>89</v>
      </c>
      <c r="K266" s="18">
        <v>200</v>
      </c>
      <c r="L266" s="17">
        <f>L267</f>
        <v>3000</v>
      </c>
      <c r="M266" s="17">
        <f>M267</f>
        <v>5000</v>
      </c>
      <c r="N266" s="17">
        <f>N267</f>
        <v>5000</v>
      </c>
    </row>
    <row r="267" spans="2:14" ht="15.75" customHeight="1">
      <c r="B267" s="134" t="s">
        <v>191</v>
      </c>
      <c r="C267" s="128"/>
      <c r="D267" s="128"/>
      <c r="E267" s="129"/>
      <c r="F267" s="15" t="s">
        <v>17</v>
      </c>
      <c r="G267" s="15" t="s">
        <v>56</v>
      </c>
      <c r="H267" s="15" t="s">
        <v>42</v>
      </c>
      <c r="I267" s="15" t="s">
        <v>137</v>
      </c>
      <c r="J267" s="15" t="s">
        <v>89</v>
      </c>
      <c r="K267" s="18">
        <v>220</v>
      </c>
      <c r="L267" s="17">
        <f>L268+L269+L270</f>
        <v>3000</v>
      </c>
      <c r="M267" s="17">
        <f>M268+M269+M270</f>
        <v>5000</v>
      </c>
      <c r="N267" s="17">
        <f>N268+N269+N270</f>
        <v>5000</v>
      </c>
    </row>
    <row r="268" spans="2:14" ht="15.75" customHeight="1">
      <c r="B268" s="131" t="s">
        <v>175</v>
      </c>
      <c r="C268" s="132"/>
      <c r="D268" s="132"/>
      <c r="E268" s="133"/>
      <c r="F268" s="22" t="s">
        <v>17</v>
      </c>
      <c r="G268" s="22" t="s">
        <v>56</v>
      </c>
      <c r="H268" s="22" t="s">
        <v>42</v>
      </c>
      <c r="I268" s="22" t="s">
        <v>137</v>
      </c>
      <c r="J268" s="22" t="s">
        <v>89</v>
      </c>
      <c r="K268" s="8">
        <v>222</v>
      </c>
      <c r="L268" s="23">
        <v>1000</v>
      </c>
      <c r="M268" s="23">
        <v>3000</v>
      </c>
      <c r="N268" s="23">
        <v>3000</v>
      </c>
    </row>
    <row r="269" spans="2:14" ht="15.75" customHeight="1">
      <c r="B269" s="131" t="s">
        <v>167</v>
      </c>
      <c r="C269" s="132"/>
      <c r="D269" s="132"/>
      <c r="E269" s="133"/>
      <c r="F269" s="22" t="s">
        <v>17</v>
      </c>
      <c r="G269" s="22" t="s">
        <v>56</v>
      </c>
      <c r="H269" s="22" t="s">
        <v>42</v>
      </c>
      <c r="I269" s="22" t="s">
        <v>137</v>
      </c>
      <c r="J269" s="22" t="s">
        <v>89</v>
      </c>
      <c r="K269" s="8">
        <v>225</v>
      </c>
      <c r="L269" s="23">
        <v>1000</v>
      </c>
      <c r="M269" s="23">
        <v>1000</v>
      </c>
      <c r="N269" s="23">
        <v>1000</v>
      </c>
    </row>
    <row r="270" spans="2:14" ht="15.75" customHeight="1">
      <c r="B270" s="131" t="s">
        <v>174</v>
      </c>
      <c r="C270" s="132"/>
      <c r="D270" s="132"/>
      <c r="E270" s="133"/>
      <c r="F270" s="22" t="s">
        <v>17</v>
      </c>
      <c r="G270" s="22" t="s">
        <v>56</v>
      </c>
      <c r="H270" s="22" t="s">
        <v>42</v>
      </c>
      <c r="I270" s="22" t="s">
        <v>137</v>
      </c>
      <c r="J270" s="22" t="s">
        <v>89</v>
      </c>
      <c r="K270" s="8">
        <v>226</v>
      </c>
      <c r="L270" s="23">
        <v>1000</v>
      </c>
      <c r="M270" s="23">
        <v>1000</v>
      </c>
      <c r="N270" s="23">
        <v>1000</v>
      </c>
    </row>
    <row r="271" spans="2:14" ht="15.75" customHeight="1">
      <c r="B271" s="134" t="s">
        <v>184</v>
      </c>
      <c r="C271" s="128"/>
      <c r="D271" s="128"/>
      <c r="E271" s="129"/>
      <c r="F271" s="15" t="s">
        <v>17</v>
      </c>
      <c r="G271" s="15" t="s">
        <v>56</v>
      </c>
      <c r="H271" s="15" t="s">
        <v>42</v>
      </c>
      <c r="I271" s="15" t="s">
        <v>137</v>
      </c>
      <c r="J271" s="15" t="s">
        <v>89</v>
      </c>
      <c r="K271" s="18">
        <v>300</v>
      </c>
      <c r="L271" s="17">
        <f>L272</f>
        <v>1000</v>
      </c>
      <c r="M271" s="17">
        <f>M272</f>
        <v>5000</v>
      </c>
      <c r="N271" s="17">
        <f>N272</f>
        <v>5000</v>
      </c>
    </row>
    <row r="272" spans="2:14" ht="15" customHeight="1">
      <c r="B272" s="131" t="s">
        <v>159</v>
      </c>
      <c r="C272" s="132"/>
      <c r="D272" s="132"/>
      <c r="E272" s="133"/>
      <c r="F272" s="22" t="s">
        <v>17</v>
      </c>
      <c r="G272" s="22" t="s">
        <v>56</v>
      </c>
      <c r="H272" s="22" t="s">
        <v>42</v>
      </c>
      <c r="I272" s="22" t="s">
        <v>137</v>
      </c>
      <c r="J272" s="22" t="s">
        <v>89</v>
      </c>
      <c r="K272" s="8">
        <v>340</v>
      </c>
      <c r="L272" s="23">
        <v>1000</v>
      </c>
      <c r="M272" s="23">
        <v>5000</v>
      </c>
      <c r="N272" s="23">
        <v>5000</v>
      </c>
    </row>
    <row r="273" spans="2:14" ht="15.75" customHeight="1">
      <c r="B273" s="122" t="s">
        <v>27</v>
      </c>
      <c r="C273" s="123"/>
      <c r="D273" s="123"/>
      <c r="E273" s="124"/>
      <c r="F273" s="15" t="s">
        <v>17</v>
      </c>
      <c r="G273" s="15" t="s">
        <v>56</v>
      </c>
      <c r="H273" s="15" t="s">
        <v>42</v>
      </c>
      <c r="I273" s="15" t="s">
        <v>137</v>
      </c>
      <c r="J273" s="15"/>
      <c r="K273" s="16"/>
      <c r="L273" s="17">
        <f>L262</f>
        <v>4000</v>
      </c>
      <c r="M273" s="17">
        <f>M262</f>
        <v>10000</v>
      </c>
      <c r="N273" s="17">
        <f>N262</f>
        <v>10000</v>
      </c>
    </row>
    <row r="274" spans="2:14" ht="28.5" customHeight="1">
      <c r="B274" s="147" t="s">
        <v>62</v>
      </c>
      <c r="C274" s="148"/>
      <c r="D274" s="148"/>
      <c r="E274" s="149"/>
      <c r="F274" s="12" t="s">
        <v>17</v>
      </c>
      <c r="G274" s="12" t="s">
        <v>56</v>
      </c>
      <c r="H274" s="12" t="s">
        <v>42</v>
      </c>
      <c r="I274" s="12" t="s">
        <v>136</v>
      </c>
      <c r="J274" s="12"/>
      <c r="K274" s="13"/>
      <c r="L274" s="14">
        <f aca="true" t="shared" si="34" ref="L274:N276">L275</f>
        <v>51000</v>
      </c>
      <c r="M274" s="14">
        <f t="shared" si="34"/>
        <v>15000</v>
      </c>
      <c r="N274" s="14">
        <f t="shared" si="34"/>
        <v>15000</v>
      </c>
    </row>
    <row r="275" spans="2:14" ht="28.5" customHeight="1">
      <c r="B275" s="134" t="s">
        <v>31</v>
      </c>
      <c r="C275" s="128"/>
      <c r="D275" s="128"/>
      <c r="E275" s="129"/>
      <c r="F275" s="15" t="s">
        <v>17</v>
      </c>
      <c r="G275" s="15" t="s">
        <v>56</v>
      </c>
      <c r="H275" s="15" t="s">
        <v>42</v>
      </c>
      <c r="I275" s="15" t="s">
        <v>136</v>
      </c>
      <c r="J275" s="15" t="s">
        <v>32</v>
      </c>
      <c r="K275" s="16"/>
      <c r="L275" s="17">
        <f t="shared" si="34"/>
        <v>51000</v>
      </c>
      <c r="M275" s="17">
        <f t="shared" si="34"/>
        <v>15000</v>
      </c>
      <c r="N275" s="17">
        <f t="shared" si="34"/>
        <v>15000</v>
      </c>
    </row>
    <row r="276" spans="2:14" ht="40.5" customHeight="1">
      <c r="B276" s="134" t="s">
        <v>33</v>
      </c>
      <c r="C276" s="128"/>
      <c r="D276" s="128"/>
      <c r="E276" s="129"/>
      <c r="F276" s="15" t="s">
        <v>17</v>
      </c>
      <c r="G276" s="15" t="s">
        <v>56</v>
      </c>
      <c r="H276" s="15" t="s">
        <v>42</v>
      </c>
      <c r="I276" s="15" t="s">
        <v>136</v>
      </c>
      <c r="J276" s="15" t="s">
        <v>34</v>
      </c>
      <c r="K276" s="16"/>
      <c r="L276" s="17">
        <f t="shared" si="34"/>
        <v>51000</v>
      </c>
      <c r="M276" s="17">
        <f t="shared" si="34"/>
        <v>15000</v>
      </c>
      <c r="N276" s="17">
        <f t="shared" si="34"/>
        <v>15000</v>
      </c>
    </row>
    <row r="277" spans="2:14" ht="40.5" customHeight="1">
      <c r="B277" s="134" t="s">
        <v>90</v>
      </c>
      <c r="C277" s="128"/>
      <c r="D277" s="128"/>
      <c r="E277" s="129"/>
      <c r="F277" s="15" t="s">
        <v>17</v>
      </c>
      <c r="G277" s="15" t="s">
        <v>56</v>
      </c>
      <c r="H277" s="15" t="s">
        <v>42</v>
      </c>
      <c r="I277" s="15" t="s">
        <v>136</v>
      </c>
      <c r="J277" s="15" t="s">
        <v>89</v>
      </c>
      <c r="K277" s="16"/>
      <c r="L277" s="17">
        <f>L278+L284</f>
        <v>51000</v>
      </c>
      <c r="M277" s="17">
        <f>M278+M284</f>
        <v>15000</v>
      </c>
      <c r="N277" s="17">
        <f>N278+N284</f>
        <v>15000</v>
      </c>
    </row>
    <row r="278" spans="2:14" ht="15.75" customHeight="1">
      <c r="B278" s="134" t="s">
        <v>192</v>
      </c>
      <c r="C278" s="128"/>
      <c r="D278" s="128"/>
      <c r="E278" s="129"/>
      <c r="F278" s="15" t="s">
        <v>17</v>
      </c>
      <c r="G278" s="15" t="s">
        <v>56</v>
      </c>
      <c r="H278" s="15" t="s">
        <v>42</v>
      </c>
      <c r="I278" s="15" t="s">
        <v>136</v>
      </c>
      <c r="J278" s="15" t="s">
        <v>89</v>
      </c>
      <c r="K278" s="18">
        <v>200</v>
      </c>
      <c r="L278" s="17">
        <f>L279+L283</f>
        <v>50000</v>
      </c>
      <c r="M278" s="17">
        <f>M279</f>
        <v>10000</v>
      </c>
      <c r="N278" s="17">
        <f>N279</f>
        <v>10000</v>
      </c>
    </row>
    <row r="279" spans="2:14" ht="12" customHeight="1">
      <c r="B279" s="134" t="s">
        <v>191</v>
      </c>
      <c r="C279" s="128"/>
      <c r="D279" s="128"/>
      <c r="E279" s="129"/>
      <c r="F279" s="15" t="s">
        <v>17</v>
      </c>
      <c r="G279" s="15" t="s">
        <v>56</v>
      </c>
      <c r="H279" s="15" t="s">
        <v>42</v>
      </c>
      <c r="I279" s="15" t="s">
        <v>136</v>
      </c>
      <c r="J279" s="15" t="s">
        <v>89</v>
      </c>
      <c r="K279" s="18">
        <v>220</v>
      </c>
      <c r="L279" s="17">
        <f>L280+L281+L282</f>
        <v>50000</v>
      </c>
      <c r="M279" s="17">
        <f>M280+M281+M282+M283</f>
        <v>10000</v>
      </c>
      <c r="N279" s="17">
        <f>N280+N281+N282+N283</f>
        <v>10000</v>
      </c>
    </row>
    <row r="280" spans="2:14" ht="15.75" customHeight="1" hidden="1">
      <c r="B280" s="131" t="s">
        <v>169</v>
      </c>
      <c r="C280" s="132"/>
      <c r="D280" s="132"/>
      <c r="E280" s="133"/>
      <c r="F280" s="22" t="s">
        <v>17</v>
      </c>
      <c r="G280" s="22" t="s">
        <v>56</v>
      </c>
      <c r="H280" s="22" t="s">
        <v>42</v>
      </c>
      <c r="I280" s="22" t="s">
        <v>136</v>
      </c>
      <c r="J280" s="22" t="s">
        <v>89</v>
      </c>
      <c r="K280" s="8">
        <v>222</v>
      </c>
      <c r="L280" s="23">
        <v>0</v>
      </c>
      <c r="M280" s="23">
        <v>2000</v>
      </c>
      <c r="N280" s="23">
        <v>2000</v>
      </c>
    </row>
    <row r="281" spans="2:14" ht="15.75" customHeight="1">
      <c r="B281" s="131" t="s">
        <v>261</v>
      </c>
      <c r="C281" s="132"/>
      <c r="D281" s="132"/>
      <c r="E281" s="133"/>
      <c r="F281" s="22" t="s">
        <v>17</v>
      </c>
      <c r="G281" s="22" t="s">
        <v>56</v>
      </c>
      <c r="H281" s="22" t="s">
        <v>42</v>
      </c>
      <c r="I281" s="22" t="s">
        <v>136</v>
      </c>
      <c r="J281" s="22" t="s">
        <v>89</v>
      </c>
      <c r="K281" s="8">
        <v>225</v>
      </c>
      <c r="L281" s="23">
        <v>50000</v>
      </c>
      <c r="M281" s="23">
        <v>3000</v>
      </c>
      <c r="N281" s="23">
        <v>3000</v>
      </c>
    </row>
    <row r="282" spans="2:14" ht="15.75" customHeight="1" hidden="1">
      <c r="B282" s="131" t="s">
        <v>262</v>
      </c>
      <c r="C282" s="132"/>
      <c r="D282" s="132"/>
      <c r="E282" s="133"/>
      <c r="F282" s="22" t="s">
        <v>17</v>
      </c>
      <c r="G282" s="22" t="s">
        <v>56</v>
      </c>
      <c r="H282" s="22" t="s">
        <v>42</v>
      </c>
      <c r="I282" s="22" t="s">
        <v>136</v>
      </c>
      <c r="J282" s="22" t="s">
        <v>89</v>
      </c>
      <c r="K282" s="8">
        <v>226</v>
      </c>
      <c r="L282" s="23">
        <v>0</v>
      </c>
      <c r="M282" s="23">
        <v>3000</v>
      </c>
      <c r="N282" s="23">
        <v>3000</v>
      </c>
    </row>
    <row r="283" spans="2:14" ht="15.75" customHeight="1" hidden="1">
      <c r="B283" s="131" t="s">
        <v>173</v>
      </c>
      <c r="C283" s="132"/>
      <c r="D283" s="132"/>
      <c r="E283" s="133"/>
      <c r="F283" s="22" t="s">
        <v>17</v>
      </c>
      <c r="G283" s="22" t="s">
        <v>56</v>
      </c>
      <c r="H283" s="22" t="s">
        <v>42</v>
      </c>
      <c r="I283" s="22" t="s">
        <v>136</v>
      </c>
      <c r="J283" s="22" t="s">
        <v>89</v>
      </c>
      <c r="K283" s="8">
        <v>290</v>
      </c>
      <c r="L283" s="23">
        <v>0</v>
      </c>
      <c r="M283" s="23">
        <v>2000</v>
      </c>
      <c r="N283" s="23">
        <v>2000</v>
      </c>
    </row>
    <row r="284" spans="2:14" ht="15.75" customHeight="1">
      <c r="B284" s="134" t="s">
        <v>194</v>
      </c>
      <c r="C284" s="128"/>
      <c r="D284" s="128"/>
      <c r="E284" s="129"/>
      <c r="F284" s="15" t="s">
        <v>17</v>
      </c>
      <c r="G284" s="15" t="s">
        <v>56</v>
      </c>
      <c r="H284" s="15" t="s">
        <v>42</v>
      </c>
      <c r="I284" s="15" t="s">
        <v>136</v>
      </c>
      <c r="J284" s="15" t="s">
        <v>89</v>
      </c>
      <c r="K284" s="18">
        <v>300</v>
      </c>
      <c r="L284" s="17">
        <f>L285</f>
        <v>1000</v>
      </c>
      <c r="M284" s="17">
        <f>M285</f>
        <v>5000</v>
      </c>
      <c r="N284" s="17">
        <f>N285</f>
        <v>5000</v>
      </c>
    </row>
    <row r="285" spans="2:14" ht="17.25" customHeight="1">
      <c r="B285" s="131" t="s">
        <v>172</v>
      </c>
      <c r="C285" s="132"/>
      <c r="D285" s="132"/>
      <c r="E285" s="133"/>
      <c r="F285" s="22" t="s">
        <v>17</v>
      </c>
      <c r="G285" s="22" t="s">
        <v>56</v>
      </c>
      <c r="H285" s="22" t="s">
        <v>42</v>
      </c>
      <c r="I285" s="22" t="s">
        <v>136</v>
      </c>
      <c r="J285" s="22" t="s">
        <v>89</v>
      </c>
      <c r="K285" s="8">
        <v>340</v>
      </c>
      <c r="L285" s="23">
        <v>1000</v>
      </c>
      <c r="M285" s="23">
        <v>5000</v>
      </c>
      <c r="N285" s="23">
        <v>5000</v>
      </c>
    </row>
    <row r="286" spans="2:14" ht="15.75" customHeight="1">
      <c r="B286" s="122" t="s">
        <v>27</v>
      </c>
      <c r="C286" s="123"/>
      <c r="D286" s="123"/>
      <c r="E286" s="124"/>
      <c r="F286" s="41" t="s">
        <v>17</v>
      </c>
      <c r="G286" s="41" t="s">
        <v>56</v>
      </c>
      <c r="H286" s="41" t="s">
        <v>42</v>
      </c>
      <c r="I286" s="41" t="s">
        <v>136</v>
      </c>
      <c r="J286" s="41"/>
      <c r="K286" s="70"/>
      <c r="L286" s="34">
        <f>L274</f>
        <v>51000</v>
      </c>
      <c r="M286" s="34">
        <f>M274</f>
        <v>15000</v>
      </c>
      <c r="N286" s="34">
        <f>N274</f>
        <v>15000</v>
      </c>
    </row>
    <row r="287" spans="2:14" ht="30.75" customHeight="1">
      <c r="B287" s="147" t="s">
        <v>63</v>
      </c>
      <c r="C287" s="148"/>
      <c r="D287" s="148"/>
      <c r="E287" s="149"/>
      <c r="F287" s="12" t="s">
        <v>17</v>
      </c>
      <c r="G287" s="12" t="s">
        <v>56</v>
      </c>
      <c r="H287" s="12" t="s">
        <v>42</v>
      </c>
      <c r="I287" s="12" t="s">
        <v>135</v>
      </c>
      <c r="J287" s="12"/>
      <c r="K287" s="13"/>
      <c r="L287" s="14">
        <f aca="true" t="shared" si="35" ref="L287:N288">L288</f>
        <v>15000</v>
      </c>
      <c r="M287" s="14">
        <f t="shared" si="35"/>
        <v>20000</v>
      </c>
      <c r="N287" s="14">
        <f t="shared" si="35"/>
        <v>11000</v>
      </c>
    </row>
    <row r="288" spans="2:14" ht="30" customHeight="1">
      <c r="B288" s="134" t="s">
        <v>31</v>
      </c>
      <c r="C288" s="128"/>
      <c r="D288" s="128"/>
      <c r="E288" s="129"/>
      <c r="F288" s="15" t="s">
        <v>17</v>
      </c>
      <c r="G288" s="15" t="s">
        <v>56</v>
      </c>
      <c r="H288" s="15" t="s">
        <v>42</v>
      </c>
      <c r="I288" s="15" t="s">
        <v>135</v>
      </c>
      <c r="J288" s="15" t="s">
        <v>32</v>
      </c>
      <c r="K288" s="66"/>
      <c r="L288" s="17">
        <f t="shared" si="35"/>
        <v>15000</v>
      </c>
      <c r="M288" s="17">
        <f t="shared" si="35"/>
        <v>20000</v>
      </c>
      <c r="N288" s="17">
        <f t="shared" si="35"/>
        <v>11000</v>
      </c>
    </row>
    <row r="289" spans="2:14" ht="44.25" customHeight="1">
      <c r="B289" s="134" t="s">
        <v>33</v>
      </c>
      <c r="C289" s="128"/>
      <c r="D289" s="128"/>
      <c r="E289" s="129"/>
      <c r="F289" s="15" t="s">
        <v>17</v>
      </c>
      <c r="G289" s="15" t="s">
        <v>56</v>
      </c>
      <c r="H289" s="15" t="s">
        <v>42</v>
      </c>
      <c r="I289" s="15" t="s">
        <v>135</v>
      </c>
      <c r="J289" s="15" t="s">
        <v>34</v>
      </c>
      <c r="K289" s="16"/>
      <c r="L289" s="17">
        <f>L290</f>
        <v>15000</v>
      </c>
      <c r="M289" s="17">
        <f>M290</f>
        <v>20000</v>
      </c>
      <c r="N289" s="17">
        <f>N290</f>
        <v>11000</v>
      </c>
    </row>
    <row r="290" spans="2:14" ht="44.25" customHeight="1">
      <c r="B290" s="134" t="s">
        <v>90</v>
      </c>
      <c r="C290" s="128"/>
      <c r="D290" s="128"/>
      <c r="E290" s="129"/>
      <c r="F290" s="15" t="s">
        <v>17</v>
      </c>
      <c r="G290" s="15" t="s">
        <v>56</v>
      </c>
      <c r="H290" s="15" t="s">
        <v>42</v>
      </c>
      <c r="I290" s="15" t="s">
        <v>135</v>
      </c>
      <c r="J290" s="15" t="s">
        <v>89</v>
      </c>
      <c r="K290" s="16"/>
      <c r="L290" s="17">
        <f>L291+L295</f>
        <v>15000</v>
      </c>
      <c r="M290" s="17">
        <f>M291+M295</f>
        <v>20000</v>
      </c>
      <c r="N290" s="17">
        <f>N291+N295</f>
        <v>11000</v>
      </c>
    </row>
    <row r="291" spans="2:14" ht="15.75" customHeight="1">
      <c r="B291" s="134" t="s">
        <v>192</v>
      </c>
      <c r="C291" s="128"/>
      <c r="D291" s="128"/>
      <c r="E291" s="129"/>
      <c r="F291" s="15" t="s">
        <v>17</v>
      </c>
      <c r="G291" s="15" t="s">
        <v>56</v>
      </c>
      <c r="H291" s="15" t="s">
        <v>42</v>
      </c>
      <c r="I291" s="15" t="s">
        <v>135</v>
      </c>
      <c r="J291" s="15" t="s">
        <v>89</v>
      </c>
      <c r="K291" s="18">
        <v>200</v>
      </c>
      <c r="L291" s="17">
        <f>L292</f>
        <v>15000</v>
      </c>
      <c r="M291" s="17">
        <f>M292</f>
        <v>15000</v>
      </c>
      <c r="N291" s="17">
        <f>N292</f>
        <v>6000</v>
      </c>
    </row>
    <row r="292" spans="2:14" ht="15.75" customHeight="1">
      <c r="B292" s="134" t="s">
        <v>191</v>
      </c>
      <c r="C292" s="128"/>
      <c r="D292" s="128"/>
      <c r="E292" s="129"/>
      <c r="F292" s="15" t="s">
        <v>17</v>
      </c>
      <c r="G292" s="15" t="s">
        <v>56</v>
      </c>
      <c r="H292" s="15" t="s">
        <v>42</v>
      </c>
      <c r="I292" s="15" t="s">
        <v>135</v>
      </c>
      <c r="J292" s="15" t="s">
        <v>89</v>
      </c>
      <c r="K292" s="18">
        <v>220</v>
      </c>
      <c r="L292" s="17">
        <f>L293+L294</f>
        <v>15000</v>
      </c>
      <c r="M292" s="17">
        <f>M293+M294</f>
        <v>15000</v>
      </c>
      <c r="N292" s="17">
        <f>N293+N294</f>
        <v>6000</v>
      </c>
    </row>
    <row r="293" spans="2:14" ht="15.75" customHeight="1" hidden="1">
      <c r="B293" s="131" t="s">
        <v>169</v>
      </c>
      <c r="C293" s="132"/>
      <c r="D293" s="132"/>
      <c r="E293" s="133"/>
      <c r="F293" s="22" t="s">
        <v>17</v>
      </c>
      <c r="G293" s="22" t="s">
        <v>56</v>
      </c>
      <c r="H293" s="22" t="s">
        <v>42</v>
      </c>
      <c r="I293" s="22" t="s">
        <v>135</v>
      </c>
      <c r="J293" s="22" t="s">
        <v>89</v>
      </c>
      <c r="K293" s="8">
        <v>222</v>
      </c>
      <c r="L293" s="23">
        <v>0</v>
      </c>
      <c r="M293" s="23">
        <v>5000</v>
      </c>
      <c r="N293" s="23">
        <v>5000</v>
      </c>
    </row>
    <row r="294" spans="2:14" ht="15.75" customHeight="1">
      <c r="B294" s="131" t="s">
        <v>261</v>
      </c>
      <c r="C294" s="132"/>
      <c r="D294" s="132"/>
      <c r="E294" s="133"/>
      <c r="F294" s="22" t="s">
        <v>17</v>
      </c>
      <c r="G294" s="22" t="s">
        <v>56</v>
      </c>
      <c r="H294" s="22" t="s">
        <v>42</v>
      </c>
      <c r="I294" s="22" t="s">
        <v>135</v>
      </c>
      <c r="J294" s="22" t="s">
        <v>89</v>
      </c>
      <c r="K294" s="8">
        <v>225</v>
      </c>
      <c r="L294" s="23">
        <v>15000</v>
      </c>
      <c r="M294" s="23">
        <v>10000</v>
      </c>
      <c r="N294" s="23">
        <v>1000</v>
      </c>
    </row>
    <row r="295" spans="2:14" ht="15.75" customHeight="1">
      <c r="B295" s="134" t="s">
        <v>184</v>
      </c>
      <c r="C295" s="128"/>
      <c r="D295" s="128"/>
      <c r="E295" s="129"/>
      <c r="F295" s="15" t="s">
        <v>17</v>
      </c>
      <c r="G295" s="15" t="s">
        <v>56</v>
      </c>
      <c r="H295" s="15" t="s">
        <v>42</v>
      </c>
      <c r="I295" s="15" t="s">
        <v>135</v>
      </c>
      <c r="J295" s="15" t="s">
        <v>89</v>
      </c>
      <c r="K295" s="18">
        <v>300</v>
      </c>
      <c r="L295" s="17">
        <f>L296</f>
        <v>0</v>
      </c>
      <c r="M295" s="17">
        <f>M296</f>
        <v>5000</v>
      </c>
      <c r="N295" s="17">
        <f>N296</f>
        <v>5000</v>
      </c>
    </row>
    <row r="296" spans="2:14" ht="15.75" customHeight="1">
      <c r="B296" s="131" t="s">
        <v>159</v>
      </c>
      <c r="C296" s="132"/>
      <c r="D296" s="132"/>
      <c r="E296" s="133"/>
      <c r="F296" s="22" t="s">
        <v>17</v>
      </c>
      <c r="G296" s="22" t="s">
        <v>56</v>
      </c>
      <c r="H296" s="22" t="s">
        <v>42</v>
      </c>
      <c r="I296" s="22" t="s">
        <v>135</v>
      </c>
      <c r="J296" s="22" t="s">
        <v>89</v>
      </c>
      <c r="K296" s="8">
        <v>340</v>
      </c>
      <c r="L296" s="23">
        <v>0</v>
      </c>
      <c r="M296" s="23">
        <v>5000</v>
      </c>
      <c r="N296" s="23">
        <v>5000</v>
      </c>
    </row>
    <row r="297" spans="2:14" ht="15.75" customHeight="1">
      <c r="B297" s="122" t="s">
        <v>27</v>
      </c>
      <c r="C297" s="123"/>
      <c r="D297" s="123"/>
      <c r="E297" s="124"/>
      <c r="F297" s="41" t="s">
        <v>17</v>
      </c>
      <c r="G297" s="41" t="s">
        <v>56</v>
      </c>
      <c r="H297" s="41" t="s">
        <v>42</v>
      </c>
      <c r="I297" s="41" t="s">
        <v>135</v>
      </c>
      <c r="J297" s="41"/>
      <c r="K297" s="70"/>
      <c r="L297" s="34">
        <f>L287</f>
        <v>15000</v>
      </c>
      <c r="M297" s="34">
        <f>M287</f>
        <v>20000</v>
      </c>
      <c r="N297" s="34">
        <f>N287</f>
        <v>11000</v>
      </c>
    </row>
    <row r="298" spans="2:14" ht="0.75" customHeight="1">
      <c r="B298" s="138" t="s">
        <v>211</v>
      </c>
      <c r="C298" s="139"/>
      <c r="D298" s="139"/>
      <c r="E298" s="140"/>
      <c r="F298" s="71" t="s">
        <v>17</v>
      </c>
      <c r="G298" s="71" t="s">
        <v>56</v>
      </c>
      <c r="H298" s="71"/>
      <c r="I298" s="71"/>
      <c r="J298" s="71"/>
      <c r="K298" s="72"/>
      <c r="L298" s="76">
        <f>L302</f>
        <v>0</v>
      </c>
      <c r="M298" s="80">
        <f>M299</f>
        <v>0</v>
      </c>
      <c r="N298" s="80">
        <f>N299</f>
        <v>0</v>
      </c>
    </row>
    <row r="299" spans="2:14" ht="0.75" customHeight="1" hidden="1">
      <c r="B299" s="141" t="s">
        <v>31</v>
      </c>
      <c r="C299" s="142"/>
      <c r="D299" s="142"/>
      <c r="E299" s="143"/>
      <c r="F299" s="81" t="s">
        <v>17</v>
      </c>
      <c r="G299" s="15" t="s">
        <v>56</v>
      </c>
      <c r="H299" s="15" t="s">
        <v>42</v>
      </c>
      <c r="I299" s="82" t="s">
        <v>215</v>
      </c>
      <c r="J299" s="65" t="s">
        <v>32</v>
      </c>
      <c r="K299" s="83"/>
      <c r="L299" s="67">
        <f>L300</f>
        <v>0</v>
      </c>
      <c r="M299" s="84"/>
      <c r="N299" s="84"/>
    </row>
    <row r="300" spans="2:14" ht="15.75" customHeight="1" hidden="1">
      <c r="B300" s="141" t="s">
        <v>33</v>
      </c>
      <c r="C300" s="142"/>
      <c r="D300" s="142"/>
      <c r="E300" s="143"/>
      <c r="F300" s="81" t="s">
        <v>17</v>
      </c>
      <c r="G300" s="15" t="s">
        <v>56</v>
      </c>
      <c r="H300" s="15" t="s">
        <v>42</v>
      </c>
      <c r="I300" s="82" t="s">
        <v>215</v>
      </c>
      <c r="J300" s="65" t="s">
        <v>34</v>
      </c>
      <c r="K300" s="83"/>
      <c r="L300" s="67">
        <f>L301</f>
        <v>0</v>
      </c>
      <c r="M300" s="84"/>
      <c r="N300" s="84"/>
    </row>
    <row r="301" spans="2:14" ht="15.75" customHeight="1" hidden="1">
      <c r="B301" s="141" t="s">
        <v>90</v>
      </c>
      <c r="C301" s="142"/>
      <c r="D301" s="142"/>
      <c r="E301" s="143"/>
      <c r="F301" s="81" t="s">
        <v>17</v>
      </c>
      <c r="G301" s="15" t="s">
        <v>56</v>
      </c>
      <c r="H301" s="15" t="s">
        <v>42</v>
      </c>
      <c r="I301" s="82" t="s">
        <v>215</v>
      </c>
      <c r="J301" s="65" t="s">
        <v>89</v>
      </c>
      <c r="K301" s="83"/>
      <c r="L301" s="67">
        <f>L302</f>
        <v>0</v>
      </c>
      <c r="M301" s="84"/>
      <c r="N301" s="84"/>
    </row>
    <row r="302" spans="2:14" ht="15.75" customHeight="1" hidden="1">
      <c r="B302" s="141" t="s">
        <v>185</v>
      </c>
      <c r="C302" s="142"/>
      <c r="D302" s="142"/>
      <c r="E302" s="143"/>
      <c r="F302" s="81" t="s">
        <v>17</v>
      </c>
      <c r="G302" s="15" t="s">
        <v>56</v>
      </c>
      <c r="H302" s="15" t="s">
        <v>42</v>
      </c>
      <c r="I302" s="82" t="s">
        <v>215</v>
      </c>
      <c r="J302" s="65" t="s">
        <v>89</v>
      </c>
      <c r="K302" s="85">
        <v>200</v>
      </c>
      <c r="L302" s="67">
        <f>L303</f>
        <v>0</v>
      </c>
      <c r="M302" s="84"/>
      <c r="N302" s="84"/>
    </row>
    <row r="303" spans="2:14" ht="15.75" customHeight="1" hidden="1">
      <c r="B303" s="141" t="s">
        <v>184</v>
      </c>
      <c r="C303" s="142"/>
      <c r="D303" s="142"/>
      <c r="E303" s="143"/>
      <c r="F303" s="81" t="s">
        <v>17</v>
      </c>
      <c r="G303" s="15" t="s">
        <v>56</v>
      </c>
      <c r="H303" s="15" t="s">
        <v>42</v>
      </c>
      <c r="I303" s="82" t="s">
        <v>215</v>
      </c>
      <c r="J303" s="65" t="s">
        <v>89</v>
      </c>
      <c r="K303" s="85">
        <v>300</v>
      </c>
      <c r="L303" s="67">
        <f>L304+L305</f>
        <v>0</v>
      </c>
      <c r="M303" s="84"/>
      <c r="N303" s="84"/>
    </row>
    <row r="304" spans="2:14" ht="15.75" customHeight="1" hidden="1">
      <c r="B304" s="153" t="s">
        <v>261</v>
      </c>
      <c r="C304" s="154"/>
      <c r="D304" s="154"/>
      <c r="E304" s="155"/>
      <c r="F304" s="81" t="s">
        <v>17</v>
      </c>
      <c r="G304" s="30" t="s">
        <v>56</v>
      </c>
      <c r="H304" s="30" t="s">
        <v>42</v>
      </c>
      <c r="I304" s="82" t="s">
        <v>215</v>
      </c>
      <c r="J304" s="82" t="s">
        <v>89</v>
      </c>
      <c r="K304" s="86">
        <v>225</v>
      </c>
      <c r="L304" s="87">
        <v>0</v>
      </c>
      <c r="M304" s="84"/>
      <c r="N304" s="84"/>
    </row>
    <row r="305" spans="2:14" ht="15.75" customHeight="1" hidden="1">
      <c r="B305" s="131" t="s">
        <v>159</v>
      </c>
      <c r="C305" s="132"/>
      <c r="D305" s="132"/>
      <c r="E305" s="133"/>
      <c r="F305" s="30" t="s">
        <v>17</v>
      </c>
      <c r="G305" s="30" t="s">
        <v>56</v>
      </c>
      <c r="H305" s="30" t="s">
        <v>42</v>
      </c>
      <c r="I305" s="15" t="s">
        <v>215</v>
      </c>
      <c r="J305" s="30" t="s">
        <v>89</v>
      </c>
      <c r="K305" s="31">
        <v>340</v>
      </c>
      <c r="L305" s="88">
        <v>0</v>
      </c>
      <c r="M305" s="79">
        <v>0</v>
      </c>
      <c r="N305" s="79">
        <v>0</v>
      </c>
    </row>
    <row r="306" spans="2:14" ht="15.75" customHeight="1" hidden="1">
      <c r="B306" s="150" t="s">
        <v>27</v>
      </c>
      <c r="C306" s="151"/>
      <c r="D306" s="151"/>
      <c r="E306" s="152"/>
      <c r="F306" s="81" t="s">
        <v>17</v>
      </c>
      <c r="G306" s="15" t="s">
        <v>56</v>
      </c>
      <c r="H306" s="15" t="s">
        <v>42</v>
      </c>
      <c r="I306" s="82" t="s">
        <v>215</v>
      </c>
      <c r="J306" s="81"/>
      <c r="K306" s="83"/>
      <c r="L306" s="62">
        <f>L298</f>
        <v>0</v>
      </c>
      <c r="M306" s="84"/>
      <c r="N306" s="84"/>
    </row>
    <row r="307" spans="2:14" ht="26.25" customHeight="1">
      <c r="B307" s="135" t="s">
        <v>27</v>
      </c>
      <c r="C307" s="136"/>
      <c r="D307" s="136"/>
      <c r="E307" s="137"/>
      <c r="F307" s="32" t="s">
        <v>17</v>
      </c>
      <c r="G307" s="32" t="s">
        <v>56</v>
      </c>
      <c r="H307" s="32" t="s">
        <v>42</v>
      </c>
      <c r="I307" s="32"/>
      <c r="J307" s="32"/>
      <c r="K307" s="33"/>
      <c r="L307" s="89">
        <f>L298+L287+L274+L262+L251+L238</f>
        <v>85000</v>
      </c>
      <c r="M307" s="89">
        <f>M237</f>
        <v>90000</v>
      </c>
      <c r="N307" s="89">
        <f>N237</f>
        <v>81000</v>
      </c>
    </row>
    <row r="308" spans="2:14" ht="23.25" customHeight="1">
      <c r="B308" s="156" t="s">
        <v>64</v>
      </c>
      <c r="C308" s="157"/>
      <c r="D308" s="157"/>
      <c r="E308" s="158"/>
      <c r="F308" s="9" t="s">
        <v>17</v>
      </c>
      <c r="G308" s="9" t="s">
        <v>65</v>
      </c>
      <c r="H308" s="9"/>
      <c r="I308" s="9"/>
      <c r="J308" s="9"/>
      <c r="K308" s="10"/>
      <c r="L308" s="90">
        <f>L309</f>
        <v>5000</v>
      </c>
      <c r="M308" s="90">
        <f>M309</f>
        <v>0</v>
      </c>
      <c r="N308" s="90">
        <f>N309</f>
        <v>0</v>
      </c>
    </row>
    <row r="309" spans="2:14" ht="33.75" customHeight="1">
      <c r="B309" s="122" t="s">
        <v>227</v>
      </c>
      <c r="C309" s="123"/>
      <c r="D309" s="123"/>
      <c r="E309" s="124"/>
      <c r="F309" s="41" t="s">
        <v>17</v>
      </c>
      <c r="G309" s="41" t="s">
        <v>65</v>
      </c>
      <c r="H309" s="41" t="s">
        <v>65</v>
      </c>
      <c r="I309" s="41"/>
      <c r="J309" s="41"/>
      <c r="K309" s="70"/>
      <c r="L309" s="34">
        <f>L310+L320</f>
        <v>5000</v>
      </c>
      <c r="M309" s="34">
        <f>M310+M320</f>
        <v>0</v>
      </c>
      <c r="N309" s="34">
        <f>N310+N320</f>
        <v>0</v>
      </c>
    </row>
    <row r="310" spans="1:14" ht="48" customHeight="1">
      <c r="A310" s="27"/>
      <c r="B310" s="147" t="s">
        <v>266</v>
      </c>
      <c r="C310" s="148"/>
      <c r="D310" s="148"/>
      <c r="E310" s="149"/>
      <c r="F310" s="12" t="s">
        <v>17</v>
      </c>
      <c r="G310" s="12" t="s">
        <v>65</v>
      </c>
      <c r="H310" s="12"/>
      <c r="I310" s="12" t="s">
        <v>129</v>
      </c>
      <c r="J310" s="12"/>
      <c r="K310" s="13"/>
      <c r="L310" s="14">
        <f aca="true" t="shared" si="36" ref="L310:N312">L311</f>
        <v>3000</v>
      </c>
      <c r="M310" s="14">
        <f t="shared" si="36"/>
        <v>0</v>
      </c>
      <c r="N310" s="14">
        <f t="shared" si="36"/>
        <v>0</v>
      </c>
    </row>
    <row r="311" spans="2:14" ht="31.5" customHeight="1">
      <c r="B311" s="134" t="s">
        <v>132</v>
      </c>
      <c r="C311" s="128"/>
      <c r="D311" s="128"/>
      <c r="E311" s="129"/>
      <c r="F311" s="41" t="s">
        <v>17</v>
      </c>
      <c r="G311" s="41" t="s">
        <v>65</v>
      </c>
      <c r="H311" s="41" t="s">
        <v>65</v>
      </c>
      <c r="I311" s="41" t="s">
        <v>131</v>
      </c>
      <c r="J311" s="15"/>
      <c r="K311" s="16"/>
      <c r="L311" s="17">
        <f t="shared" si="36"/>
        <v>3000</v>
      </c>
      <c r="M311" s="17">
        <f t="shared" si="36"/>
        <v>0</v>
      </c>
      <c r="N311" s="17">
        <f t="shared" si="36"/>
        <v>0</v>
      </c>
    </row>
    <row r="312" spans="2:14" ht="31.5" customHeight="1">
      <c r="B312" s="134" t="s">
        <v>133</v>
      </c>
      <c r="C312" s="128"/>
      <c r="D312" s="128"/>
      <c r="E312" s="129"/>
      <c r="F312" s="41" t="s">
        <v>17</v>
      </c>
      <c r="G312" s="41" t="s">
        <v>65</v>
      </c>
      <c r="H312" s="41" t="s">
        <v>65</v>
      </c>
      <c r="I312" s="41" t="s">
        <v>130</v>
      </c>
      <c r="J312" s="15"/>
      <c r="K312" s="16"/>
      <c r="L312" s="17">
        <f t="shared" si="36"/>
        <v>3000</v>
      </c>
      <c r="M312" s="17">
        <f t="shared" si="36"/>
        <v>0</v>
      </c>
      <c r="N312" s="17">
        <f t="shared" si="36"/>
        <v>0</v>
      </c>
    </row>
    <row r="313" spans="2:14" ht="33" customHeight="1">
      <c r="B313" s="134" t="s">
        <v>31</v>
      </c>
      <c r="C313" s="128"/>
      <c r="D313" s="128"/>
      <c r="E313" s="129"/>
      <c r="F313" s="41" t="s">
        <v>17</v>
      </c>
      <c r="G313" s="41" t="s">
        <v>65</v>
      </c>
      <c r="H313" s="41" t="s">
        <v>65</v>
      </c>
      <c r="I313" s="41" t="s">
        <v>130</v>
      </c>
      <c r="J313" s="15" t="s">
        <v>32</v>
      </c>
      <c r="K313" s="16"/>
      <c r="L313" s="17">
        <f aca="true" t="shared" si="37" ref="L313:N317">L314</f>
        <v>3000</v>
      </c>
      <c r="M313" s="17">
        <f t="shared" si="37"/>
        <v>0</v>
      </c>
      <c r="N313" s="17">
        <f t="shared" si="37"/>
        <v>0</v>
      </c>
    </row>
    <row r="314" spans="2:14" ht="45" customHeight="1">
      <c r="B314" s="134" t="s">
        <v>33</v>
      </c>
      <c r="C314" s="128"/>
      <c r="D314" s="128"/>
      <c r="E314" s="129"/>
      <c r="F314" s="41" t="s">
        <v>17</v>
      </c>
      <c r="G314" s="41" t="s">
        <v>65</v>
      </c>
      <c r="H314" s="41" t="s">
        <v>65</v>
      </c>
      <c r="I314" s="41" t="s">
        <v>130</v>
      </c>
      <c r="J314" s="15" t="s">
        <v>34</v>
      </c>
      <c r="K314" s="16"/>
      <c r="L314" s="17">
        <f aca="true" t="shared" si="38" ref="L314:N315">L315</f>
        <v>3000</v>
      </c>
      <c r="M314" s="17">
        <f t="shared" si="38"/>
        <v>0</v>
      </c>
      <c r="N314" s="17">
        <f t="shared" si="38"/>
        <v>0</v>
      </c>
    </row>
    <row r="315" spans="2:14" ht="45" customHeight="1">
      <c r="B315" s="134" t="s">
        <v>90</v>
      </c>
      <c r="C315" s="128"/>
      <c r="D315" s="128"/>
      <c r="E315" s="129"/>
      <c r="F315" s="41" t="s">
        <v>17</v>
      </c>
      <c r="G315" s="41" t="s">
        <v>65</v>
      </c>
      <c r="H315" s="41" t="s">
        <v>65</v>
      </c>
      <c r="I315" s="41" t="s">
        <v>130</v>
      </c>
      <c r="J315" s="15" t="s">
        <v>89</v>
      </c>
      <c r="K315" s="16"/>
      <c r="L315" s="17">
        <f t="shared" si="38"/>
        <v>3000</v>
      </c>
      <c r="M315" s="17">
        <f t="shared" si="38"/>
        <v>0</v>
      </c>
      <c r="N315" s="17">
        <f t="shared" si="38"/>
        <v>0</v>
      </c>
    </row>
    <row r="316" spans="2:14" ht="15.75" customHeight="1">
      <c r="B316" s="134" t="s">
        <v>192</v>
      </c>
      <c r="C316" s="128"/>
      <c r="D316" s="128"/>
      <c r="E316" s="129"/>
      <c r="F316" s="41" t="s">
        <v>17</v>
      </c>
      <c r="G316" s="41" t="s">
        <v>65</v>
      </c>
      <c r="H316" s="41" t="s">
        <v>65</v>
      </c>
      <c r="I316" s="41" t="s">
        <v>130</v>
      </c>
      <c r="J316" s="15" t="s">
        <v>89</v>
      </c>
      <c r="K316" s="18">
        <v>200</v>
      </c>
      <c r="L316" s="17">
        <f t="shared" si="37"/>
        <v>3000</v>
      </c>
      <c r="M316" s="17">
        <f t="shared" si="37"/>
        <v>0</v>
      </c>
      <c r="N316" s="17">
        <f t="shared" si="37"/>
        <v>0</v>
      </c>
    </row>
    <row r="317" spans="2:14" ht="15.75" customHeight="1">
      <c r="B317" s="134" t="s">
        <v>191</v>
      </c>
      <c r="C317" s="128"/>
      <c r="D317" s="128"/>
      <c r="E317" s="129"/>
      <c r="F317" s="41" t="s">
        <v>17</v>
      </c>
      <c r="G317" s="41" t="s">
        <v>65</v>
      </c>
      <c r="H317" s="41" t="s">
        <v>65</v>
      </c>
      <c r="I317" s="41" t="s">
        <v>130</v>
      </c>
      <c r="J317" s="15" t="s">
        <v>89</v>
      </c>
      <c r="K317" s="18">
        <v>220</v>
      </c>
      <c r="L317" s="17">
        <f t="shared" si="37"/>
        <v>3000</v>
      </c>
      <c r="M317" s="17">
        <f t="shared" si="37"/>
        <v>0</v>
      </c>
      <c r="N317" s="17">
        <f t="shared" si="37"/>
        <v>0</v>
      </c>
    </row>
    <row r="318" spans="2:14" ht="15.75" customHeight="1">
      <c r="B318" s="131" t="s">
        <v>263</v>
      </c>
      <c r="C318" s="132"/>
      <c r="D318" s="132"/>
      <c r="E318" s="133"/>
      <c r="F318" s="42" t="s">
        <v>17</v>
      </c>
      <c r="G318" s="42" t="s">
        <v>65</v>
      </c>
      <c r="H318" s="42" t="s">
        <v>65</v>
      </c>
      <c r="I318" s="42" t="s">
        <v>130</v>
      </c>
      <c r="J318" s="22" t="s">
        <v>89</v>
      </c>
      <c r="K318" s="8">
        <v>225</v>
      </c>
      <c r="L318" s="23">
        <v>3000</v>
      </c>
      <c r="M318" s="23">
        <v>0</v>
      </c>
      <c r="N318" s="23">
        <v>0</v>
      </c>
    </row>
    <row r="319" spans="2:14" ht="15.75" customHeight="1">
      <c r="B319" s="122" t="s">
        <v>27</v>
      </c>
      <c r="C319" s="123"/>
      <c r="D319" s="123"/>
      <c r="E319" s="124"/>
      <c r="F319" s="41" t="s">
        <v>17</v>
      </c>
      <c r="G319" s="41" t="s">
        <v>65</v>
      </c>
      <c r="H319" s="41" t="s">
        <v>65</v>
      </c>
      <c r="I319" s="41" t="s">
        <v>129</v>
      </c>
      <c r="J319" s="41"/>
      <c r="K319" s="70"/>
      <c r="L319" s="34">
        <f>L310</f>
        <v>3000</v>
      </c>
      <c r="M319" s="34">
        <f>M310</f>
        <v>0</v>
      </c>
      <c r="N319" s="34">
        <f>N310</f>
        <v>0</v>
      </c>
    </row>
    <row r="320" spans="2:14" ht="79.5" customHeight="1">
      <c r="B320" s="147" t="s">
        <v>267</v>
      </c>
      <c r="C320" s="148"/>
      <c r="D320" s="148"/>
      <c r="E320" s="149"/>
      <c r="F320" s="12" t="s">
        <v>17</v>
      </c>
      <c r="G320" s="12"/>
      <c r="H320" s="12"/>
      <c r="I320" s="12" t="s">
        <v>124</v>
      </c>
      <c r="J320" s="12"/>
      <c r="K320" s="13"/>
      <c r="L320" s="14">
        <f aca="true" t="shared" si="39" ref="L320:N322">L321</f>
        <v>2000</v>
      </c>
      <c r="M320" s="14">
        <f t="shared" si="39"/>
        <v>0</v>
      </c>
      <c r="N320" s="14">
        <f t="shared" si="39"/>
        <v>0</v>
      </c>
    </row>
    <row r="321" spans="2:14" ht="32.25" customHeight="1">
      <c r="B321" s="134" t="s">
        <v>127</v>
      </c>
      <c r="C321" s="128"/>
      <c r="D321" s="128"/>
      <c r="E321" s="129"/>
      <c r="F321" s="41" t="s">
        <v>17</v>
      </c>
      <c r="G321" s="41" t="s">
        <v>65</v>
      </c>
      <c r="H321" s="41"/>
      <c r="I321" s="41" t="s">
        <v>126</v>
      </c>
      <c r="J321" s="41"/>
      <c r="K321" s="70"/>
      <c r="L321" s="34">
        <f t="shared" si="39"/>
        <v>2000</v>
      </c>
      <c r="M321" s="34">
        <f t="shared" si="39"/>
        <v>0</v>
      </c>
      <c r="N321" s="34">
        <f t="shared" si="39"/>
        <v>0</v>
      </c>
    </row>
    <row r="322" spans="2:14" ht="45" customHeight="1">
      <c r="B322" s="134" t="s">
        <v>128</v>
      </c>
      <c r="C322" s="128"/>
      <c r="D322" s="128"/>
      <c r="E322" s="129"/>
      <c r="F322" s="41" t="s">
        <v>17</v>
      </c>
      <c r="G322" s="41" t="s">
        <v>65</v>
      </c>
      <c r="H322" s="41" t="s">
        <v>65</v>
      </c>
      <c r="I322" s="41" t="s">
        <v>125</v>
      </c>
      <c r="J322" s="41"/>
      <c r="K322" s="70"/>
      <c r="L322" s="34">
        <f t="shared" si="39"/>
        <v>2000</v>
      </c>
      <c r="M322" s="34">
        <f t="shared" si="39"/>
        <v>0</v>
      </c>
      <c r="N322" s="34">
        <f t="shared" si="39"/>
        <v>0</v>
      </c>
    </row>
    <row r="323" spans="2:14" ht="32.25" customHeight="1">
      <c r="B323" s="134" t="s">
        <v>31</v>
      </c>
      <c r="C323" s="128"/>
      <c r="D323" s="128"/>
      <c r="E323" s="129"/>
      <c r="F323" s="41" t="s">
        <v>17</v>
      </c>
      <c r="G323" s="41" t="s">
        <v>65</v>
      </c>
      <c r="H323" s="41" t="s">
        <v>65</v>
      </c>
      <c r="I323" s="41" t="s">
        <v>125</v>
      </c>
      <c r="J323" s="41" t="s">
        <v>32</v>
      </c>
      <c r="K323" s="70"/>
      <c r="L323" s="34">
        <f aca="true" t="shared" si="40" ref="L323:N327">L324</f>
        <v>2000</v>
      </c>
      <c r="M323" s="34">
        <f t="shared" si="40"/>
        <v>0</v>
      </c>
      <c r="N323" s="34">
        <f t="shared" si="40"/>
        <v>0</v>
      </c>
    </row>
    <row r="324" spans="2:14" ht="45" customHeight="1">
      <c r="B324" s="134" t="s">
        <v>33</v>
      </c>
      <c r="C324" s="128"/>
      <c r="D324" s="128"/>
      <c r="E324" s="129"/>
      <c r="F324" s="41" t="s">
        <v>17</v>
      </c>
      <c r="G324" s="41" t="s">
        <v>65</v>
      </c>
      <c r="H324" s="41" t="s">
        <v>65</v>
      </c>
      <c r="I324" s="41" t="s">
        <v>125</v>
      </c>
      <c r="J324" s="41" t="s">
        <v>34</v>
      </c>
      <c r="K324" s="70"/>
      <c r="L324" s="34">
        <f aca="true" t="shared" si="41" ref="L324:N325">L325</f>
        <v>2000</v>
      </c>
      <c r="M324" s="34">
        <f t="shared" si="41"/>
        <v>0</v>
      </c>
      <c r="N324" s="34">
        <f t="shared" si="41"/>
        <v>0</v>
      </c>
    </row>
    <row r="325" spans="2:14" ht="45" customHeight="1">
      <c r="B325" s="134" t="s">
        <v>90</v>
      </c>
      <c r="C325" s="128"/>
      <c r="D325" s="128"/>
      <c r="E325" s="129"/>
      <c r="F325" s="41" t="s">
        <v>17</v>
      </c>
      <c r="G325" s="41" t="s">
        <v>65</v>
      </c>
      <c r="H325" s="41" t="s">
        <v>65</v>
      </c>
      <c r="I325" s="41" t="s">
        <v>125</v>
      </c>
      <c r="J325" s="41" t="s">
        <v>89</v>
      </c>
      <c r="K325" s="70"/>
      <c r="L325" s="34">
        <f t="shared" si="41"/>
        <v>2000</v>
      </c>
      <c r="M325" s="34">
        <f t="shared" si="41"/>
        <v>0</v>
      </c>
      <c r="N325" s="34">
        <f t="shared" si="41"/>
        <v>0</v>
      </c>
    </row>
    <row r="326" spans="2:14" ht="15.75" customHeight="1">
      <c r="B326" s="134" t="s">
        <v>190</v>
      </c>
      <c r="C326" s="128"/>
      <c r="D326" s="128"/>
      <c r="E326" s="129"/>
      <c r="F326" s="41" t="s">
        <v>17</v>
      </c>
      <c r="G326" s="41" t="s">
        <v>65</v>
      </c>
      <c r="H326" s="41" t="s">
        <v>65</v>
      </c>
      <c r="I326" s="41" t="s">
        <v>125</v>
      </c>
      <c r="J326" s="41" t="s">
        <v>89</v>
      </c>
      <c r="K326" s="52">
        <v>200</v>
      </c>
      <c r="L326" s="34">
        <f t="shared" si="40"/>
        <v>2000</v>
      </c>
      <c r="M326" s="34">
        <f t="shared" si="40"/>
        <v>0</v>
      </c>
      <c r="N326" s="34">
        <f t="shared" si="40"/>
        <v>0</v>
      </c>
    </row>
    <row r="327" spans="2:14" ht="15.75" customHeight="1">
      <c r="B327" s="134" t="s">
        <v>191</v>
      </c>
      <c r="C327" s="128"/>
      <c r="D327" s="128"/>
      <c r="E327" s="129"/>
      <c r="F327" s="41" t="s">
        <v>17</v>
      </c>
      <c r="G327" s="41" t="s">
        <v>65</v>
      </c>
      <c r="H327" s="41" t="s">
        <v>65</v>
      </c>
      <c r="I327" s="41" t="s">
        <v>125</v>
      </c>
      <c r="J327" s="41" t="s">
        <v>89</v>
      </c>
      <c r="K327" s="52">
        <v>220</v>
      </c>
      <c r="L327" s="34">
        <f t="shared" si="40"/>
        <v>2000</v>
      </c>
      <c r="M327" s="34">
        <f t="shared" si="40"/>
        <v>0</v>
      </c>
      <c r="N327" s="34">
        <f t="shared" si="40"/>
        <v>0</v>
      </c>
    </row>
    <row r="328" spans="2:14" ht="15.75">
      <c r="B328" s="131" t="s">
        <v>263</v>
      </c>
      <c r="C328" s="132"/>
      <c r="D328" s="132"/>
      <c r="E328" s="133"/>
      <c r="F328" s="42" t="s">
        <v>17</v>
      </c>
      <c r="G328" s="42" t="s">
        <v>65</v>
      </c>
      <c r="H328" s="42" t="s">
        <v>65</v>
      </c>
      <c r="I328" s="42" t="s">
        <v>125</v>
      </c>
      <c r="J328" s="42" t="s">
        <v>89</v>
      </c>
      <c r="K328" s="91">
        <v>225</v>
      </c>
      <c r="L328" s="92">
        <v>2000</v>
      </c>
      <c r="M328" s="92">
        <v>0</v>
      </c>
      <c r="N328" s="92">
        <v>0</v>
      </c>
    </row>
    <row r="329" spans="2:14" ht="15.75">
      <c r="B329" s="122" t="s">
        <v>27</v>
      </c>
      <c r="C329" s="123"/>
      <c r="D329" s="123"/>
      <c r="E329" s="124"/>
      <c r="F329" s="41" t="s">
        <v>17</v>
      </c>
      <c r="G329" s="41" t="s">
        <v>65</v>
      </c>
      <c r="H329" s="41" t="s">
        <v>65</v>
      </c>
      <c r="I329" s="41" t="s">
        <v>124</v>
      </c>
      <c r="J329" s="41"/>
      <c r="K329" s="70"/>
      <c r="L329" s="34">
        <f>L320</f>
        <v>2000</v>
      </c>
      <c r="M329" s="34">
        <f>M320</f>
        <v>0</v>
      </c>
      <c r="N329" s="34">
        <f>N320</f>
        <v>0</v>
      </c>
    </row>
    <row r="330" spans="2:14" ht="18.75">
      <c r="B330" s="135" t="s">
        <v>27</v>
      </c>
      <c r="C330" s="136"/>
      <c r="D330" s="136"/>
      <c r="E330" s="137"/>
      <c r="F330" s="32" t="s">
        <v>17</v>
      </c>
      <c r="G330" s="32" t="s">
        <v>65</v>
      </c>
      <c r="H330" s="32"/>
      <c r="I330" s="32"/>
      <c r="J330" s="32"/>
      <c r="K330" s="33"/>
      <c r="L330" s="89">
        <f>L308</f>
        <v>5000</v>
      </c>
      <c r="M330" s="89">
        <f>M308</f>
        <v>0</v>
      </c>
      <c r="N330" s="89">
        <f>N308</f>
        <v>0</v>
      </c>
    </row>
    <row r="331" spans="2:14" ht="38.25" customHeight="1">
      <c r="B331" s="156" t="s">
        <v>228</v>
      </c>
      <c r="C331" s="157"/>
      <c r="D331" s="157"/>
      <c r="E331" s="158"/>
      <c r="F331" s="9" t="s">
        <v>17</v>
      </c>
      <c r="G331" s="9" t="s">
        <v>66</v>
      </c>
      <c r="H331" s="9"/>
      <c r="I331" s="9"/>
      <c r="J331" s="9"/>
      <c r="K331" s="10"/>
      <c r="L331" s="11">
        <f>L332+L416</f>
        <v>757350</v>
      </c>
      <c r="M331" s="11">
        <f>M332+M416</f>
        <v>894100</v>
      </c>
      <c r="N331" s="11">
        <f>N332+N416</f>
        <v>862350</v>
      </c>
    </row>
    <row r="332" spans="2:14" ht="15.75">
      <c r="B332" s="147" t="s">
        <v>67</v>
      </c>
      <c r="C332" s="148"/>
      <c r="D332" s="148"/>
      <c r="E332" s="149"/>
      <c r="F332" s="12" t="s">
        <v>17</v>
      </c>
      <c r="G332" s="12" t="s">
        <v>66</v>
      </c>
      <c r="H332" s="12" t="s">
        <v>18</v>
      </c>
      <c r="I332" s="12"/>
      <c r="J332" s="12"/>
      <c r="K332" s="13"/>
      <c r="L332" s="14">
        <f>L335+L344+L353+L397+L406</f>
        <v>327350</v>
      </c>
      <c r="M332" s="14">
        <f>M335+M353</f>
        <v>470950</v>
      </c>
      <c r="N332" s="14">
        <f>N335+N353</f>
        <v>439200</v>
      </c>
    </row>
    <row r="333" spans="2:14" ht="1.5" customHeight="1">
      <c r="B333" s="56"/>
      <c r="C333" s="57"/>
      <c r="D333" s="57"/>
      <c r="E333" s="58"/>
      <c r="F333" s="59"/>
      <c r="G333" s="59"/>
      <c r="H333" s="59"/>
      <c r="I333" s="59"/>
      <c r="J333" s="59"/>
      <c r="K333" s="61"/>
      <c r="L333" s="62"/>
      <c r="M333" s="62"/>
      <c r="N333" s="62"/>
    </row>
    <row r="334" spans="2:14" ht="15.75" hidden="1">
      <c r="B334" s="56"/>
      <c r="C334" s="57"/>
      <c r="D334" s="57"/>
      <c r="E334" s="58"/>
      <c r="F334" s="59"/>
      <c r="G334" s="59"/>
      <c r="H334" s="59"/>
      <c r="I334" s="59"/>
      <c r="J334" s="59"/>
      <c r="K334" s="61"/>
      <c r="L334" s="62"/>
      <c r="M334" s="62"/>
      <c r="N334" s="62"/>
    </row>
    <row r="335" spans="2:14" ht="74.25" customHeight="1">
      <c r="B335" s="138" t="s">
        <v>202</v>
      </c>
      <c r="C335" s="139"/>
      <c r="D335" s="139"/>
      <c r="E335" s="140"/>
      <c r="F335" s="12" t="s">
        <v>17</v>
      </c>
      <c r="G335" s="12" t="s">
        <v>66</v>
      </c>
      <c r="H335" s="12" t="s">
        <v>18</v>
      </c>
      <c r="I335" s="12" t="s">
        <v>119</v>
      </c>
      <c r="J335" s="12"/>
      <c r="K335" s="13"/>
      <c r="L335" s="14">
        <f>L338</f>
        <v>1750</v>
      </c>
      <c r="M335" s="14">
        <f>M338</f>
        <v>1750</v>
      </c>
      <c r="N335" s="14">
        <f>N338</f>
        <v>0</v>
      </c>
    </row>
    <row r="336" spans="2:14" ht="42.75" customHeight="1">
      <c r="B336" s="134" t="s">
        <v>120</v>
      </c>
      <c r="C336" s="128"/>
      <c r="D336" s="128"/>
      <c r="E336" s="129"/>
      <c r="F336" s="15" t="s">
        <v>17</v>
      </c>
      <c r="G336" s="15" t="s">
        <v>66</v>
      </c>
      <c r="H336" s="15" t="s">
        <v>18</v>
      </c>
      <c r="I336" s="15" t="s">
        <v>121</v>
      </c>
      <c r="J336" s="15"/>
      <c r="K336" s="16"/>
      <c r="L336" s="17">
        <f aca="true" t="shared" si="42" ref="L336:N337">L337</f>
        <v>1750</v>
      </c>
      <c r="M336" s="17">
        <f t="shared" si="42"/>
        <v>1750</v>
      </c>
      <c r="N336" s="17">
        <f t="shared" si="42"/>
        <v>0</v>
      </c>
    </row>
    <row r="337" spans="2:14" ht="42.75" customHeight="1">
      <c r="B337" s="134" t="s">
        <v>122</v>
      </c>
      <c r="C337" s="128"/>
      <c r="D337" s="128"/>
      <c r="E337" s="129"/>
      <c r="F337" s="15" t="s">
        <v>17</v>
      </c>
      <c r="G337" s="15" t="s">
        <v>66</v>
      </c>
      <c r="H337" s="15" t="s">
        <v>18</v>
      </c>
      <c r="I337" s="15" t="s">
        <v>123</v>
      </c>
      <c r="J337" s="15"/>
      <c r="K337" s="16"/>
      <c r="L337" s="17">
        <f t="shared" si="42"/>
        <v>1750</v>
      </c>
      <c r="M337" s="17">
        <f t="shared" si="42"/>
        <v>1750</v>
      </c>
      <c r="N337" s="17">
        <f t="shared" si="42"/>
        <v>0</v>
      </c>
    </row>
    <row r="338" spans="2:14" ht="32.25" customHeight="1">
      <c r="B338" s="134" t="s">
        <v>31</v>
      </c>
      <c r="C338" s="128"/>
      <c r="D338" s="128"/>
      <c r="E338" s="129"/>
      <c r="F338" s="15" t="s">
        <v>17</v>
      </c>
      <c r="G338" s="15" t="s">
        <v>66</v>
      </c>
      <c r="H338" s="15" t="s">
        <v>18</v>
      </c>
      <c r="I338" s="15" t="s">
        <v>123</v>
      </c>
      <c r="J338" s="15" t="s">
        <v>32</v>
      </c>
      <c r="K338" s="16"/>
      <c r="L338" s="17">
        <f aca="true" t="shared" si="43" ref="L338:N341">L339</f>
        <v>1750</v>
      </c>
      <c r="M338" s="17">
        <f t="shared" si="43"/>
        <v>1750</v>
      </c>
      <c r="N338" s="17">
        <f t="shared" si="43"/>
        <v>0</v>
      </c>
    </row>
    <row r="339" spans="2:14" ht="44.25" customHeight="1">
      <c r="B339" s="134" t="s">
        <v>33</v>
      </c>
      <c r="C339" s="128"/>
      <c r="D339" s="128"/>
      <c r="E339" s="129"/>
      <c r="F339" s="15" t="s">
        <v>17</v>
      </c>
      <c r="G339" s="15" t="s">
        <v>66</v>
      </c>
      <c r="H339" s="15" t="s">
        <v>18</v>
      </c>
      <c r="I339" s="15" t="s">
        <v>123</v>
      </c>
      <c r="J339" s="15" t="s">
        <v>34</v>
      </c>
      <c r="K339" s="16"/>
      <c r="L339" s="17">
        <f aca="true" t="shared" si="44" ref="L339:N340">L340</f>
        <v>1750</v>
      </c>
      <c r="M339" s="17">
        <f t="shared" si="44"/>
        <v>1750</v>
      </c>
      <c r="N339" s="17">
        <f t="shared" si="44"/>
        <v>0</v>
      </c>
    </row>
    <row r="340" spans="2:14" ht="44.25" customHeight="1">
      <c r="B340" s="134" t="s">
        <v>90</v>
      </c>
      <c r="C340" s="128"/>
      <c r="D340" s="128"/>
      <c r="E340" s="129"/>
      <c r="F340" s="15" t="s">
        <v>17</v>
      </c>
      <c r="G340" s="15" t="s">
        <v>66</v>
      </c>
      <c r="H340" s="15" t="s">
        <v>18</v>
      </c>
      <c r="I340" s="15" t="s">
        <v>123</v>
      </c>
      <c r="J340" s="15" t="s">
        <v>89</v>
      </c>
      <c r="K340" s="16"/>
      <c r="L340" s="17">
        <f t="shared" si="44"/>
        <v>1750</v>
      </c>
      <c r="M340" s="17">
        <f t="shared" si="44"/>
        <v>1750</v>
      </c>
      <c r="N340" s="17">
        <f t="shared" si="44"/>
        <v>0</v>
      </c>
    </row>
    <row r="341" spans="2:14" ht="15">
      <c r="B341" s="134" t="s">
        <v>194</v>
      </c>
      <c r="C341" s="128"/>
      <c r="D341" s="128"/>
      <c r="E341" s="129"/>
      <c r="F341" s="15" t="s">
        <v>17</v>
      </c>
      <c r="G341" s="15" t="s">
        <v>66</v>
      </c>
      <c r="H341" s="15" t="s">
        <v>18</v>
      </c>
      <c r="I341" s="15" t="s">
        <v>123</v>
      </c>
      <c r="J341" s="15" t="s">
        <v>89</v>
      </c>
      <c r="K341" s="18">
        <v>300</v>
      </c>
      <c r="L341" s="17">
        <f t="shared" si="43"/>
        <v>1750</v>
      </c>
      <c r="M341" s="17">
        <f t="shared" si="43"/>
        <v>1750</v>
      </c>
      <c r="N341" s="17">
        <f t="shared" si="43"/>
        <v>0</v>
      </c>
    </row>
    <row r="342" spans="2:14" ht="15.75" customHeight="1">
      <c r="B342" s="131" t="s">
        <v>172</v>
      </c>
      <c r="C342" s="132"/>
      <c r="D342" s="132"/>
      <c r="E342" s="133"/>
      <c r="F342" s="22" t="s">
        <v>17</v>
      </c>
      <c r="G342" s="22" t="s">
        <v>66</v>
      </c>
      <c r="H342" s="22" t="s">
        <v>18</v>
      </c>
      <c r="I342" s="22" t="s">
        <v>123</v>
      </c>
      <c r="J342" s="22" t="s">
        <v>89</v>
      </c>
      <c r="K342" s="8">
        <v>340</v>
      </c>
      <c r="L342" s="23">
        <v>1750</v>
      </c>
      <c r="M342" s="23">
        <v>1750</v>
      </c>
      <c r="N342" s="23">
        <v>0</v>
      </c>
    </row>
    <row r="343" spans="2:14" ht="18" customHeight="1">
      <c r="B343" s="122" t="s">
        <v>27</v>
      </c>
      <c r="C343" s="123"/>
      <c r="D343" s="123"/>
      <c r="E343" s="124"/>
      <c r="F343" s="41" t="s">
        <v>17</v>
      </c>
      <c r="G343" s="41" t="s">
        <v>66</v>
      </c>
      <c r="H343" s="41" t="s">
        <v>18</v>
      </c>
      <c r="I343" s="41" t="s">
        <v>119</v>
      </c>
      <c r="J343" s="32"/>
      <c r="K343" s="33"/>
      <c r="L343" s="34">
        <f>L335</f>
        <v>1750</v>
      </c>
      <c r="M343" s="34">
        <f>M335</f>
        <v>1750</v>
      </c>
      <c r="N343" s="34">
        <f>N335</f>
        <v>0</v>
      </c>
    </row>
    <row r="344" spans="2:14" ht="15.75" customHeight="1" hidden="1">
      <c r="B344" s="138" t="s">
        <v>214</v>
      </c>
      <c r="C344" s="139"/>
      <c r="D344" s="139"/>
      <c r="E344" s="140"/>
      <c r="F344" s="12" t="s">
        <v>17</v>
      </c>
      <c r="G344" s="12" t="s">
        <v>66</v>
      </c>
      <c r="H344" s="12" t="s">
        <v>18</v>
      </c>
      <c r="I344" s="37" t="s">
        <v>212</v>
      </c>
      <c r="J344" s="12"/>
      <c r="K344" s="13"/>
      <c r="L344" s="14">
        <f>L348</f>
        <v>0</v>
      </c>
      <c r="M344" s="93">
        <f>M348</f>
        <v>0</v>
      </c>
      <c r="N344" s="93">
        <f>N348</f>
        <v>0</v>
      </c>
    </row>
    <row r="345" spans="2:14" ht="15.75" customHeight="1" hidden="1">
      <c r="B345" s="141" t="s">
        <v>31</v>
      </c>
      <c r="C345" s="142"/>
      <c r="D345" s="142"/>
      <c r="E345" s="143"/>
      <c r="F345" s="65" t="s">
        <v>17</v>
      </c>
      <c r="G345" s="65" t="s">
        <v>66</v>
      </c>
      <c r="H345" s="65" t="s">
        <v>18</v>
      </c>
      <c r="I345" s="65" t="s">
        <v>212</v>
      </c>
      <c r="J345" s="65" t="s">
        <v>32</v>
      </c>
      <c r="K345" s="66"/>
      <c r="L345" s="67">
        <f aca="true" t="shared" si="45" ref="L345:N348">L346</f>
        <v>0</v>
      </c>
      <c r="M345" s="94">
        <f t="shared" si="45"/>
        <v>0</v>
      </c>
      <c r="N345" s="94">
        <f t="shared" si="45"/>
        <v>0</v>
      </c>
    </row>
    <row r="346" spans="2:14" ht="15.75" customHeight="1" hidden="1">
      <c r="B346" s="141" t="s">
        <v>33</v>
      </c>
      <c r="C346" s="142"/>
      <c r="D346" s="142"/>
      <c r="E346" s="143"/>
      <c r="F346" s="65" t="s">
        <v>17</v>
      </c>
      <c r="G346" s="65" t="s">
        <v>66</v>
      </c>
      <c r="H346" s="65" t="s">
        <v>18</v>
      </c>
      <c r="I346" s="65" t="s">
        <v>212</v>
      </c>
      <c r="J346" s="65" t="s">
        <v>34</v>
      </c>
      <c r="K346" s="66"/>
      <c r="L346" s="67">
        <f t="shared" si="45"/>
        <v>0</v>
      </c>
      <c r="M346" s="94">
        <f t="shared" si="45"/>
        <v>0</v>
      </c>
      <c r="N346" s="94">
        <f t="shared" si="45"/>
        <v>0</v>
      </c>
    </row>
    <row r="347" spans="2:14" ht="15.75" customHeight="1" hidden="1">
      <c r="B347" s="141" t="s">
        <v>90</v>
      </c>
      <c r="C347" s="142"/>
      <c r="D347" s="142"/>
      <c r="E347" s="143"/>
      <c r="F347" s="65" t="s">
        <v>17</v>
      </c>
      <c r="G347" s="65" t="s">
        <v>66</v>
      </c>
      <c r="H347" s="65" t="s">
        <v>18</v>
      </c>
      <c r="I347" s="65" t="s">
        <v>212</v>
      </c>
      <c r="J347" s="65" t="s">
        <v>89</v>
      </c>
      <c r="K347" s="66"/>
      <c r="L347" s="67">
        <f t="shared" si="45"/>
        <v>0</v>
      </c>
      <c r="M347" s="94">
        <f t="shared" si="45"/>
        <v>0</v>
      </c>
      <c r="N347" s="94">
        <f t="shared" si="45"/>
        <v>0</v>
      </c>
    </row>
    <row r="348" spans="2:14" ht="15" hidden="1">
      <c r="B348" s="141" t="s">
        <v>185</v>
      </c>
      <c r="C348" s="142"/>
      <c r="D348" s="142"/>
      <c r="E348" s="143"/>
      <c r="F348" s="65" t="s">
        <v>17</v>
      </c>
      <c r="G348" s="65" t="s">
        <v>66</v>
      </c>
      <c r="H348" s="65" t="s">
        <v>18</v>
      </c>
      <c r="I348" s="65" t="s">
        <v>212</v>
      </c>
      <c r="J348" s="65" t="s">
        <v>89</v>
      </c>
      <c r="K348" s="85">
        <v>200</v>
      </c>
      <c r="L348" s="67">
        <f t="shared" si="45"/>
        <v>0</v>
      </c>
      <c r="M348" s="94">
        <f t="shared" si="45"/>
        <v>0</v>
      </c>
      <c r="N348" s="94">
        <f t="shared" si="45"/>
        <v>0</v>
      </c>
    </row>
    <row r="349" spans="2:14" ht="15.75" customHeight="1" hidden="1">
      <c r="B349" s="141" t="s">
        <v>191</v>
      </c>
      <c r="C349" s="142"/>
      <c r="D349" s="142"/>
      <c r="E349" s="143"/>
      <c r="F349" s="65" t="s">
        <v>17</v>
      </c>
      <c r="G349" s="65" t="s">
        <v>66</v>
      </c>
      <c r="H349" s="65" t="s">
        <v>18</v>
      </c>
      <c r="I349" s="65" t="s">
        <v>212</v>
      </c>
      <c r="J349" s="65" t="s">
        <v>89</v>
      </c>
      <c r="K349" s="85">
        <v>220</v>
      </c>
      <c r="L349" s="67">
        <f>L350+L351</f>
        <v>0</v>
      </c>
      <c r="M349" s="94">
        <f>M350+M351</f>
        <v>0</v>
      </c>
      <c r="N349" s="94">
        <f>N350+N351</f>
        <v>0</v>
      </c>
    </row>
    <row r="350" spans="2:14" ht="15" customHeight="1" hidden="1">
      <c r="B350" s="153" t="s">
        <v>261</v>
      </c>
      <c r="C350" s="154"/>
      <c r="D350" s="154"/>
      <c r="E350" s="155"/>
      <c r="F350" s="82" t="s">
        <v>17</v>
      </c>
      <c r="G350" s="82" t="s">
        <v>66</v>
      </c>
      <c r="H350" s="82" t="s">
        <v>18</v>
      </c>
      <c r="I350" s="65" t="s">
        <v>212</v>
      </c>
      <c r="J350" s="82" t="s">
        <v>89</v>
      </c>
      <c r="K350" s="86">
        <v>225</v>
      </c>
      <c r="L350" s="87"/>
      <c r="M350" s="95"/>
      <c r="N350" s="95">
        <v>0</v>
      </c>
    </row>
    <row r="351" spans="2:14" ht="15.75" customHeight="1" hidden="1">
      <c r="B351" s="127" t="s">
        <v>159</v>
      </c>
      <c r="C351" s="120"/>
      <c r="D351" s="120"/>
      <c r="E351" s="121"/>
      <c r="F351" s="82" t="s">
        <v>17</v>
      </c>
      <c r="G351" s="82" t="s">
        <v>66</v>
      </c>
      <c r="H351" s="82" t="s">
        <v>18</v>
      </c>
      <c r="I351" s="65" t="s">
        <v>213</v>
      </c>
      <c r="J351" s="82" t="s">
        <v>89</v>
      </c>
      <c r="K351" s="86">
        <v>340</v>
      </c>
      <c r="L351" s="87">
        <v>0</v>
      </c>
      <c r="M351" s="95"/>
      <c r="N351" s="95">
        <v>0</v>
      </c>
    </row>
    <row r="352" spans="2:14" ht="15.75" customHeight="1" hidden="1">
      <c r="B352" s="150" t="s">
        <v>27</v>
      </c>
      <c r="C352" s="151"/>
      <c r="D352" s="151"/>
      <c r="E352" s="152"/>
      <c r="F352" s="81" t="s">
        <v>17</v>
      </c>
      <c r="G352" s="81" t="s">
        <v>66</v>
      </c>
      <c r="H352" s="81" t="s">
        <v>18</v>
      </c>
      <c r="I352" s="65" t="s">
        <v>212</v>
      </c>
      <c r="J352" s="81"/>
      <c r="K352" s="83"/>
      <c r="L352" s="62">
        <f>L344</f>
        <v>0</v>
      </c>
      <c r="M352" s="84"/>
      <c r="N352" s="84"/>
    </row>
    <row r="353" spans="2:14" ht="60" customHeight="1">
      <c r="B353" s="170" t="s">
        <v>21</v>
      </c>
      <c r="C353" s="171"/>
      <c r="D353" s="171"/>
      <c r="E353" s="172"/>
      <c r="F353" s="37" t="s">
        <v>17</v>
      </c>
      <c r="G353" s="37" t="s">
        <v>66</v>
      </c>
      <c r="H353" s="37" t="s">
        <v>18</v>
      </c>
      <c r="I353" s="37" t="s">
        <v>116</v>
      </c>
      <c r="J353" s="37"/>
      <c r="K353" s="38"/>
      <c r="L353" s="39">
        <f aca="true" t="shared" si="46" ref="L353:N354">L354</f>
        <v>325600</v>
      </c>
      <c r="M353" s="39">
        <f t="shared" si="46"/>
        <v>469200</v>
      </c>
      <c r="N353" s="39">
        <f t="shared" si="46"/>
        <v>439200</v>
      </c>
    </row>
    <row r="354" spans="2:14" ht="45" customHeight="1">
      <c r="B354" s="134" t="s">
        <v>22</v>
      </c>
      <c r="C354" s="128"/>
      <c r="D354" s="128"/>
      <c r="E354" s="129"/>
      <c r="F354" s="15" t="s">
        <v>17</v>
      </c>
      <c r="G354" s="15" t="s">
        <v>66</v>
      </c>
      <c r="H354" s="15" t="s">
        <v>18</v>
      </c>
      <c r="I354" s="15" t="s">
        <v>115</v>
      </c>
      <c r="J354" s="15"/>
      <c r="K354" s="16"/>
      <c r="L354" s="17">
        <f t="shared" si="46"/>
        <v>325600</v>
      </c>
      <c r="M354" s="17">
        <f t="shared" si="46"/>
        <v>469200</v>
      </c>
      <c r="N354" s="17">
        <f t="shared" si="46"/>
        <v>439200</v>
      </c>
    </row>
    <row r="355" spans="2:14" ht="30.75" customHeight="1">
      <c r="B355" s="134" t="s">
        <v>117</v>
      </c>
      <c r="C355" s="128"/>
      <c r="D355" s="128"/>
      <c r="E355" s="129"/>
      <c r="F355" s="15" t="s">
        <v>17</v>
      </c>
      <c r="G355" s="15" t="s">
        <v>66</v>
      </c>
      <c r="H355" s="15" t="s">
        <v>18</v>
      </c>
      <c r="I355" s="15" t="s">
        <v>118</v>
      </c>
      <c r="J355" s="15"/>
      <c r="K355" s="16"/>
      <c r="L355" s="17">
        <f>L356+L366+L381</f>
        <v>325600</v>
      </c>
      <c r="M355" s="17">
        <f>M356+M366+M381</f>
        <v>469200</v>
      </c>
      <c r="N355" s="17">
        <f>N356+N366+N381</f>
        <v>439200</v>
      </c>
    </row>
    <row r="356" spans="2:14" ht="45.75" customHeight="1">
      <c r="B356" s="134" t="s">
        <v>23</v>
      </c>
      <c r="C356" s="128"/>
      <c r="D356" s="128"/>
      <c r="E356" s="129"/>
      <c r="F356" s="15" t="s">
        <v>17</v>
      </c>
      <c r="G356" s="15" t="s">
        <v>66</v>
      </c>
      <c r="H356" s="15" t="s">
        <v>18</v>
      </c>
      <c r="I356" s="15" t="s">
        <v>118</v>
      </c>
      <c r="J356" s="15" t="s">
        <v>24</v>
      </c>
      <c r="K356" s="16"/>
      <c r="L356" s="17">
        <f>L357</f>
        <v>250000</v>
      </c>
      <c r="M356" s="17">
        <f>M357</f>
        <v>290400</v>
      </c>
      <c r="N356" s="17">
        <f>N357</f>
        <v>260400</v>
      </c>
    </row>
    <row r="357" spans="2:14" ht="31.5" customHeight="1">
      <c r="B357" s="134" t="s">
        <v>68</v>
      </c>
      <c r="C357" s="128"/>
      <c r="D357" s="128"/>
      <c r="E357" s="129"/>
      <c r="F357" s="15" t="s">
        <v>17</v>
      </c>
      <c r="G357" s="15" t="s">
        <v>66</v>
      </c>
      <c r="H357" s="15" t="s">
        <v>18</v>
      </c>
      <c r="I357" s="15" t="s">
        <v>118</v>
      </c>
      <c r="J357" s="15" t="s">
        <v>69</v>
      </c>
      <c r="K357" s="16"/>
      <c r="L357" s="17">
        <f>L358+L362</f>
        <v>250000</v>
      </c>
      <c r="M357" s="17">
        <f>M358+M362</f>
        <v>290400</v>
      </c>
      <c r="N357" s="17">
        <f>N358+N362</f>
        <v>260400</v>
      </c>
    </row>
    <row r="358" spans="2:14" ht="45.75" customHeight="1">
      <c r="B358" s="134" t="s">
        <v>94</v>
      </c>
      <c r="C358" s="128"/>
      <c r="D358" s="128"/>
      <c r="E358" s="129"/>
      <c r="F358" s="15" t="s">
        <v>17</v>
      </c>
      <c r="G358" s="15" t="s">
        <v>66</v>
      </c>
      <c r="H358" s="15" t="s">
        <v>18</v>
      </c>
      <c r="I358" s="15" t="s">
        <v>118</v>
      </c>
      <c r="J358" s="15" t="s">
        <v>93</v>
      </c>
      <c r="K358" s="16"/>
      <c r="L358" s="17">
        <f>L359</f>
        <v>170000</v>
      </c>
      <c r="M358" s="17">
        <f>M359</f>
        <v>223100</v>
      </c>
      <c r="N358" s="17">
        <f>N359</f>
        <v>200000</v>
      </c>
    </row>
    <row r="359" spans="2:14" ht="16.5" customHeight="1">
      <c r="B359" s="134" t="s">
        <v>192</v>
      </c>
      <c r="C359" s="128"/>
      <c r="D359" s="128"/>
      <c r="E359" s="129"/>
      <c r="F359" s="15" t="s">
        <v>17</v>
      </c>
      <c r="G359" s="15" t="s">
        <v>66</v>
      </c>
      <c r="H359" s="15" t="s">
        <v>18</v>
      </c>
      <c r="I359" s="15" t="s">
        <v>118</v>
      </c>
      <c r="J359" s="15" t="s">
        <v>93</v>
      </c>
      <c r="K359" s="16">
        <v>200</v>
      </c>
      <c r="L359" s="17">
        <f aca="true" t="shared" si="47" ref="L359:N360">L360</f>
        <v>170000</v>
      </c>
      <c r="M359" s="17">
        <f t="shared" si="47"/>
        <v>223100</v>
      </c>
      <c r="N359" s="17">
        <f t="shared" si="47"/>
        <v>200000</v>
      </c>
    </row>
    <row r="360" spans="2:14" ht="27" customHeight="1">
      <c r="B360" s="134" t="s">
        <v>193</v>
      </c>
      <c r="C360" s="128"/>
      <c r="D360" s="128"/>
      <c r="E360" s="129"/>
      <c r="F360" s="15" t="s">
        <v>17</v>
      </c>
      <c r="G360" s="15" t="s">
        <v>66</v>
      </c>
      <c r="H360" s="15" t="s">
        <v>18</v>
      </c>
      <c r="I360" s="15" t="s">
        <v>118</v>
      </c>
      <c r="J360" s="15" t="s">
        <v>93</v>
      </c>
      <c r="K360" s="18">
        <v>210</v>
      </c>
      <c r="L360" s="17">
        <f t="shared" si="47"/>
        <v>170000</v>
      </c>
      <c r="M360" s="17">
        <f t="shared" si="47"/>
        <v>223100</v>
      </c>
      <c r="N360" s="17">
        <f t="shared" si="47"/>
        <v>200000</v>
      </c>
    </row>
    <row r="361" spans="2:14" ht="16.5" customHeight="1">
      <c r="B361" s="131" t="s">
        <v>171</v>
      </c>
      <c r="C361" s="132"/>
      <c r="D361" s="132"/>
      <c r="E361" s="133"/>
      <c r="F361" s="22" t="s">
        <v>17</v>
      </c>
      <c r="G361" s="22" t="s">
        <v>66</v>
      </c>
      <c r="H361" s="22" t="s">
        <v>18</v>
      </c>
      <c r="I361" s="22" t="s">
        <v>118</v>
      </c>
      <c r="J361" s="22" t="s">
        <v>93</v>
      </c>
      <c r="K361" s="8">
        <v>211</v>
      </c>
      <c r="L361" s="23">
        <v>170000</v>
      </c>
      <c r="M361" s="23">
        <v>223100</v>
      </c>
      <c r="N361" s="23">
        <v>200000</v>
      </c>
    </row>
    <row r="362" spans="2:14" ht="16.5" customHeight="1">
      <c r="B362" s="167" t="s">
        <v>234</v>
      </c>
      <c r="C362" s="168"/>
      <c r="D362" s="168"/>
      <c r="E362" s="169"/>
      <c r="F362" s="15" t="s">
        <v>17</v>
      </c>
      <c r="G362" s="15" t="s">
        <v>66</v>
      </c>
      <c r="H362" s="15" t="s">
        <v>18</v>
      </c>
      <c r="I362" s="15" t="s">
        <v>118</v>
      </c>
      <c r="J362" s="22" t="s">
        <v>208</v>
      </c>
      <c r="K362" s="8"/>
      <c r="L362" s="23">
        <f aca="true" t="shared" si="48" ref="L362:N363">L363</f>
        <v>80000</v>
      </c>
      <c r="M362" s="23">
        <f t="shared" si="48"/>
        <v>67300</v>
      </c>
      <c r="N362" s="23">
        <f t="shared" si="48"/>
        <v>60400</v>
      </c>
    </row>
    <row r="363" spans="2:14" ht="16.5" customHeight="1">
      <c r="B363" s="153" t="s">
        <v>233</v>
      </c>
      <c r="C363" s="165"/>
      <c r="D363" s="165"/>
      <c r="E363" s="166"/>
      <c r="F363" s="22" t="s">
        <v>17</v>
      </c>
      <c r="G363" s="22" t="s">
        <v>66</v>
      </c>
      <c r="H363" s="22" t="s">
        <v>18</v>
      </c>
      <c r="I363" s="22" t="s">
        <v>118</v>
      </c>
      <c r="J363" s="22" t="s">
        <v>208</v>
      </c>
      <c r="K363" s="8">
        <v>210</v>
      </c>
      <c r="L363" s="23">
        <f t="shared" si="48"/>
        <v>80000</v>
      </c>
      <c r="M363" s="23">
        <f t="shared" si="48"/>
        <v>67300</v>
      </c>
      <c r="N363" s="23">
        <f t="shared" si="48"/>
        <v>60400</v>
      </c>
    </row>
    <row r="364" spans="2:14" ht="16.5" customHeight="1">
      <c r="B364" s="131" t="s">
        <v>236</v>
      </c>
      <c r="C364" s="132"/>
      <c r="D364" s="132"/>
      <c r="E364" s="133"/>
      <c r="F364" s="22" t="s">
        <v>17</v>
      </c>
      <c r="G364" s="22" t="s">
        <v>66</v>
      </c>
      <c r="H364" s="22" t="s">
        <v>18</v>
      </c>
      <c r="I364" s="22" t="s">
        <v>118</v>
      </c>
      <c r="J364" s="22" t="s">
        <v>208</v>
      </c>
      <c r="K364" s="8">
        <v>213</v>
      </c>
      <c r="L364" s="23">
        <v>80000</v>
      </c>
      <c r="M364" s="23">
        <v>67300</v>
      </c>
      <c r="N364" s="23">
        <v>60400</v>
      </c>
    </row>
    <row r="365" spans="2:15" ht="0.75" customHeight="1">
      <c r="B365" s="131" t="s">
        <v>169</v>
      </c>
      <c r="C365" s="132"/>
      <c r="D365" s="132"/>
      <c r="E365" s="133"/>
      <c r="F365" s="22" t="s">
        <v>17</v>
      </c>
      <c r="G365" s="22" t="s">
        <v>66</v>
      </c>
      <c r="H365" s="22" t="s">
        <v>18</v>
      </c>
      <c r="I365" s="22" t="s">
        <v>118</v>
      </c>
      <c r="J365" s="22" t="s">
        <v>95</v>
      </c>
      <c r="K365" s="8">
        <v>222</v>
      </c>
      <c r="L365" s="23">
        <v>0</v>
      </c>
      <c r="M365" s="23">
        <v>0</v>
      </c>
      <c r="N365" s="23">
        <v>0</v>
      </c>
      <c r="O365" s="96"/>
    </row>
    <row r="366" spans="2:14" ht="29.25" customHeight="1">
      <c r="B366" s="134" t="s">
        <v>31</v>
      </c>
      <c r="C366" s="128"/>
      <c r="D366" s="128"/>
      <c r="E366" s="129"/>
      <c r="F366" s="15" t="s">
        <v>17</v>
      </c>
      <c r="G366" s="15" t="s">
        <v>66</v>
      </c>
      <c r="H366" s="15" t="s">
        <v>18</v>
      </c>
      <c r="I366" s="15" t="s">
        <v>118</v>
      </c>
      <c r="J366" s="15" t="s">
        <v>32</v>
      </c>
      <c r="K366" s="18"/>
      <c r="L366" s="17">
        <f>L367</f>
        <v>50600</v>
      </c>
      <c r="M366" s="17">
        <f>M367</f>
        <v>168800</v>
      </c>
      <c r="N366" s="17">
        <f>N367</f>
        <v>168800</v>
      </c>
    </row>
    <row r="367" spans="2:14" ht="41.25" customHeight="1">
      <c r="B367" s="134" t="s">
        <v>33</v>
      </c>
      <c r="C367" s="128"/>
      <c r="D367" s="128"/>
      <c r="E367" s="129"/>
      <c r="F367" s="15" t="s">
        <v>17</v>
      </c>
      <c r="G367" s="15" t="s">
        <v>66</v>
      </c>
      <c r="H367" s="15" t="s">
        <v>18</v>
      </c>
      <c r="I367" s="15" t="s">
        <v>118</v>
      </c>
      <c r="J367" s="15" t="s">
        <v>34</v>
      </c>
      <c r="K367" s="18"/>
      <c r="L367" s="17">
        <f>L368+L372</f>
        <v>50600</v>
      </c>
      <c r="M367" s="17">
        <f>M368+M372</f>
        <v>168800</v>
      </c>
      <c r="N367" s="17">
        <f>N368+N372</f>
        <v>168800</v>
      </c>
    </row>
    <row r="368" spans="2:14" ht="0.75" customHeight="1">
      <c r="B368" s="134" t="s">
        <v>88</v>
      </c>
      <c r="C368" s="128"/>
      <c r="D368" s="128"/>
      <c r="E368" s="129"/>
      <c r="F368" s="15" t="s">
        <v>17</v>
      </c>
      <c r="G368" s="15" t="s">
        <v>66</v>
      </c>
      <c r="H368" s="15" t="s">
        <v>18</v>
      </c>
      <c r="I368" s="15" t="s">
        <v>118</v>
      </c>
      <c r="J368" s="15" t="s">
        <v>87</v>
      </c>
      <c r="K368" s="18"/>
      <c r="L368" s="17">
        <f aca="true" t="shared" si="49" ref="L368:N370">L369</f>
        <v>0</v>
      </c>
      <c r="M368" s="17">
        <f t="shared" si="49"/>
        <v>0</v>
      </c>
      <c r="N368" s="17">
        <f t="shared" si="49"/>
        <v>0</v>
      </c>
    </row>
    <row r="369" spans="2:14" ht="16.5" customHeight="1" hidden="1">
      <c r="B369" s="134" t="s">
        <v>192</v>
      </c>
      <c r="C369" s="128"/>
      <c r="D369" s="128"/>
      <c r="E369" s="129"/>
      <c r="F369" s="15" t="s">
        <v>17</v>
      </c>
      <c r="G369" s="15" t="s">
        <v>66</v>
      </c>
      <c r="H369" s="15" t="s">
        <v>18</v>
      </c>
      <c r="I369" s="15" t="s">
        <v>118</v>
      </c>
      <c r="J369" s="15" t="s">
        <v>87</v>
      </c>
      <c r="K369" s="18">
        <v>200</v>
      </c>
      <c r="L369" s="17">
        <f t="shared" si="49"/>
        <v>0</v>
      </c>
      <c r="M369" s="17">
        <f t="shared" si="49"/>
        <v>0</v>
      </c>
      <c r="N369" s="17">
        <f t="shared" si="49"/>
        <v>0</v>
      </c>
    </row>
    <row r="370" spans="2:14" ht="16.5" customHeight="1" hidden="1">
      <c r="B370" s="134" t="s">
        <v>191</v>
      </c>
      <c r="C370" s="128"/>
      <c r="D370" s="128"/>
      <c r="E370" s="129"/>
      <c r="F370" s="15" t="s">
        <v>17</v>
      </c>
      <c r="G370" s="15" t="s">
        <v>66</v>
      </c>
      <c r="H370" s="15" t="s">
        <v>18</v>
      </c>
      <c r="I370" s="15" t="s">
        <v>118</v>
      </c>
      <c r="J370" s="15" t="s">
        <v>87</v>
      </c>
      <c r="K370" s="18">
        <v>220</v>
      </c>
      <c r="L370" s="17">
        <f t="shared" si="49"/>
        <v>0</v>
      </c>
      <c r="M370" s="17">
        <f t="shared" si="49"/>
        <v>0</v>
      </c>
      <c r="N370" s="17">
        <f t="shared" si="49"/>
        <v>0</v>
      </c>
    </row>
    <row r="371" spans="2:14" ht="0.75" customHeight="1">
      <c r="B371" s="131" t="s">
        <v>170</v>
      </c>
      <c r="C371" s="132"/>
      <c r="D371" s="132"/>
      <c r="E371" s="133"/>
      <c r="F371" s="22" t="s">
        <v>17</v>
      </c>
      <c r="G371" s="22" t="s">
        <v>66</v>
      </c>
      <c r="H371" s="22" t="s">
        <v>18</v>
      </c>
      <c r="I371" s="22" t="s">
        <v>118</v>
      </c>
      <c r="J371" s="22" t="s">
        <v>87</v>
      </c>
      <c r="K371" s="8">
        <v>221</v>
      </c>
      <c r="L371" s="23">
        <v>0</v>
      </c>
      <c r="M371" s="23">
        <v>0</v>
      </c>
      <c r="N371" s="23">
        <v>0</v>
      </c>
    </row>
    <row r="372" spans="2:14" ht="44.25" customHeight="1">
      <c r="B372" s="134" t="s">
        <v>90</v>
      </c>
      <c r="C372" s="128"/>
      <c r="D372" s="128"/>
      <c r="E372" s="129"/>
      <c r="F372" s="15" t="s">
        <v>17</v>
      </c>
      <c r="G372" s="15" t="s">
        <v>66</v>
      </c>
      <c r="H372" s="15" t="s">
        <v>18</v>
      </c>
      <c r="I372" s="15" t="s">
        <v>118</v>
      </c>
      <c r="J372" s="15" t="s">
        <v>89</v>
      </c>
      <c r="K372" s="18"/>
      <c r="L372" s="17">
        <f>L373+L379</f>
        <v>50600</v>
      </c>
      <c r="M372" s="17">
        <f>M373+M379</f>
        <v>168800</v>
      </c>
      <c r="N372" s="17">
        <f>N373+N379</f>
        <v>168800</v>
      </c>
    </row>
    <row r="373" spans="2:14" ht="18.75" customHeight="1">
      <c r="B373" s="134" t="s">
        <v>190</v>
      </c>
      <c r="C373" s="128"/>
      <c r="D373" s="128"/>
      <c r="E373" s="129"/>
      <c r="F373" s="15" t="s">
        <v>17</v>
      </c>
      <c r="G373" s="15" t="s">
        <v>66</v>
      </c>
      <c r="H373" s="15" t="s">
        <v>18</v>
      </c>
      <c r="I373" s="15" t="s">
        <v>118</v>
      </c>
      <c r="J373" s="15" t="s">
        <v>89</v>
      </c>
      <c r="K373" s="18">
        <v>200</v>
      </c>
      <c r="L373" s="17">
        <f>L374+L375+L376+L377</f>
        <v>35600</v>
      </c>
      <c r="M373" s="17">
        <f>M374+M375+M376+M377</f>
        <v>90200</v>
      </c>
      <c r="N373" s="17">
        <f>N374+N375+N376+N377</f>
        <v>90200</v>
      </c>
    </row>
    <row r="374" spans="2:14" ht="16.5" customHeight="1">
      <c r="B374" s="131" t="s">
        <v>169</v>
      </c>
      <c r="C374" s="132"/>
      <c r="D374" s="132"/>
      <c r="E374" s="133"/>
      <c r="F374" s="22" t="s">
        <v>17</v>
      </c>
      <c r="G374" s="22" t="s">
        <v>66</v>
      </c>
      <c r="H374" s="22" t="s">
        <v>18</v>
      </c>
      <c r="I374" s="22" t="s">
        <v>118</v>
      </c>
      <c r="J374" s="22" t="s">
        <v>89</v>
      </c>
      <c r="K374" s="8">
        <v>222</v>
      </c>
      <c r="L374" s="23">
        <v>22600</v>
      </c>
      <c r="M374" s="23">
        <v>22600</v>
      </c>
      <c r="N374" s="23">
        <v>22600</v>
      </c>
    </row>
    <row r="375" spans="2:14" ht="16.5" customHeight="1">
      <c r="B375" s="131" t="s">
        <v>168</v>
      </c>
      <c r="C375" s="132"/>
      <c r="D375" s="132"/>
      <c r="E375" s="133"/>
      <c r="F375" s="22" t="s">
        <v>17</v>
      </c>
      <c r="G375" s="22" t="s">
        <v>66</v>
      </c>
      <c r="H375" s="22" t="s">
        <v>18</v>
      </c>
      <c r="I375" s="22" t="s">
        <v>118</v>
      </c>
      <c r="J375" s="22" t="s">
        <v>89</v>
      </c>
      <c r="K375" s="8">
        <v>223</v>
      </c>
      <c r="L375" s="23">
        <v>5000</v>
      </c>
      <c r="M375" s="23">
        <v>50000</v>
      </c>
      <c r="N375" s="23">
        <v>50000</v>
      </c>
    </row>
    <row r="376" spans="2:14" ht="16.5" customHeight="1">
      <c r="B376" s="131" t="s">
        <v>167</v>
      </c>
      <c r="C376" s="132"/>
      <c r="D376" s="132"/>
      <c r="E376" s="133"/>
      <c r="F376" s="22" t="s">
        <v>17</v>
      </c>
      <c r="G376" s="22" t="s">
        <v>66</v>
      </c>
      <c r="H376" s="22" t="s">
        <v>18</v>
      </c>
      <c r="I376" s="22" t="s">
        <v>118</v>
      </c>
      <c r="J376" s="22" t="s">
        <v>89</v>
      </c>
      <c r="K376" s="8">
        <v>225</v>
      </c>
      <c r="L376" s="23">
        <v>5000</v>
      </c>
      <c r="M376" s="23">
        <v>14600</v>
      </c>
      <c r="N376" s="23">
        <v>14600</v>
      </c>
    </row>
    <row r="377" spans="2:14" ht="16.5" customHeight="1">
      <c r="B377" s="131" t="s">
        <v>166</v>
      </c>
      <c r="C377" s="132"/>
      <c r="D377" s="132"/>
      <c r="E377" s="133"/>
      <c r="F377" s="22" t="s">
        <v>17</v>
      </c>
      <c r="G377" s="22" t="s">
        <v>66</v>
      </c>
      <c r="H377" s="22" t="s">
        <v>18</v>
      </c>
      <c r="I377" s="22" t="s">
        <v>118</v>
      </c>
      <c r="J377" s="22" t="s">
        <v>89</v>
      </c>
      <c r="K377" s="8">
        <v>226</v>
      </c>
      <c r="L377" s="23">
        <v>3000</v>
      </c>
      <c r="M377" s="23">
        <v>3000</v>
      </c>
      <c r="N377" s="23">
        <v>3000</v>
      </c>
    </row>
    <row r="378" spans="2:14" ht="0.75" customHeight="1">
      <c r="B378" s="19"/>
      <c r="C378" s="20"/>
      <c r="D378" s="20"/>
      <c r="E378" s="21"/>
      <c r="F378" s="22"/>
      <c r="G378" s="22"/>
      <c r="H378" s="22"/>
      <c r="I378" s="22"/>
      <c r="J378" s="22"/>
      <c r="K378" s="8"/>
      <c r="L378" s="23"/>
      <c r="M378" s="23"/>
      <c r="N378" s="23"/>
    </row>
    <row r="379" spans="2:14" ht="16.5" customHeight="1">
      <c r="B379" s="134" t="s">
        <v>189</v>
      </c>
      <c r="C379" s="128"/>
      <c r="D379" s="128"/>
      <c r="E379" s="129"/>
      <c r="F379" s="15" t="s">
        <v>17</v>
      </c>
      <c r="G379" s="15" t="s">
        <v>66</v>
      </c>
      <c r="H379" s="15" t="s">
        <v>18</v>
      </c>
      <c r="I379" s="15" t="s">
        <v>118</v>
      </c>
      <c r="J379" s="15" t="s">
        <v>89</v>
      </c>
      <c r="K379" s="18">
        <v>300</v>
      </c>
      <c r="L379" s="17">
        <f>L380</f>
        <v>15000</v>
      </c>
      <c r="M379" s="17">
        <f>M380</f>
        <v>78600</v>
      </c>
      <c r="N379" s="17">
        <f>N380</f>
        <v>78600</v>
      </c>
    </row>
    <row r="380" spans="2:14" ht="16.5" customHeight="1">
      <c r="B380" s="131" t="s">
        <v>159</v>
      </c>
      <c r="C380" s="132"/>
      <c r="D380" s="132"/>
      <c r="E380" s="133"/>
      <c r="F380" s="22" t="s">
        <v>17</v>
      </c>
      <c r="G380" s="22" t="s">
        <v>66</v>
      </c>
      <c r="H380" s="22" t="s">
        <v>18</v>
      </c>
      <c r="I380" s="22" t="s">
        <v>118</v>
      </c>
      <c r="J380" s="22" t="s">
        <v>89</v>
      </c>
      <c r="K380" s="8">
        <v>340</v>
      </c>
      <c r="L380" s="23">
        <v>15000</v>
      </c>
      <c r="M380" s="23">
        <v>78600</v>
      </c>
      <c r="N380" s="23">
        <v>78600</v>
      </c>
    </row>
    <row r="381" spans="2:14" ht="16.5" customHeight="1">
      <c r="B381" s="199" t="s">
        <v>243</v>
      </c>
      <c r="C381" s="200"/>
      <c r="D381" s="200"/>
      <c r="E381" s="201"/>
      <c r="F381" s="15" t="s">
        <v>17</v>
      </c>
      <c r="G381" s="15" t="s">
        <v>66</v>
      </c>
      <c r="H381" s="15" t="s">
        <v>18</v>
      </c>
      <c r="I381" s="15" t="s">
        <v>118</v>
      </c>
      <c r="J381" s="2" t="s">
        <v>242</v>
      </c>
      <c r="K381" s="1"/>
      <c r="L381" s="17">
        <f>L382+L386</f>
        <v>25000</v>
      </c>
      <c r="M381" s="17">
        <f>M382+M386</f>
        <v>10000</v>
      </c>
      <c r="N381" s="17">
        <f>N382+N386</f>
        <v>10000</v>
      </c>
    </row>
    <row r="382" spans="2:14" ht="16.5" customHeight="1">
      <c r="B382" s="244" t="s">
        <v>241</v>
      </c>
      <c r="C382" s="245"/>
      <c r="D382" s="245"/>
      <c r="E382" s="246"/>
      <c r="F382" s="15" t="s">
        <v>17</v>
      </c>
      <c r="G382" s="15" t="s">
        <v>66</v>
      </c>
      <c r="H382" s="15" t="s">
        <v>18</v>
      </c>
      <c r="I382" s="15" t="s">
        <v>118</v>
      </c>
      <c r="J382" s="2" t="s">
        <v>240</v>
      </c>
      <c r="K382" s="1"/>
      <c r="L382" s="88">
        <f aca="true" t="shared" si="50" ref="L382:N384">L383</f>
        <v>2000</v>
      </c>
      <c r="M382" s="88">
        <f t="shared" si="50"/>
        <v>2000</v>
      </c>
      <c r="N382" s="88">
        <f t="shared" si="50"/>
        <v>2000</v>
      </c>
    </row>
    <row r="383" spans="2:14" ht="16.5" customHeight="1" thickBot="1">
      <c r="B383" s="247" t="s">
        <v>245</v>
      </c>
      <c r="C383" s="248"/>
      <c r="D383" s="248"/>
      <c r="E383" s="249"/>
      <c r="F383" s="22" t="s">
        <v>17</v>
      </c>
      <c r="G383" s="22" t="s">
        <v>66</v>
      </c>
      <c r="H383" s="22" t="s">
        <v>18</v>
      </c>
      <c r="I383" s="22" t="s">
        <v>118</v>
      </c>
      <c r="J383" s="2" t="s">
        <v>216</v>
      </c>
      <c r="K383" s="1"/>
      <c r="L383" s="88">
        <f t="shared" si="50"/>
        <v>2000</v>
      </c>
      <c r="M383" s="88">
        <f t="shared" si="50"/>
        <v>2000</v>
      </c>
      <c r="N383" s="88">
        <f t="shared" si="50"/>
        <v>2000</v>
      </c>
    </row>
    <row r="384" spans="2:14" ht="16.5" customHeight="1" thickBot="1">
      <c r="B384" s="250" t="s">
        <v>246</v>
      </c>
      <c r="C384" s="251"/>
      <c r="D384" s="251"/>
      <c r="E384" s="252"/>
      <c r="F384" s="22" t="s">
        <v>17</v>
      </c>
      <c r="G384" s="22" t="s">
        <v>66</v>
      </c>
      <c r="H384" s="22" t="s">
        <v>18</v>
      </c>
      <c r="I384" s="22" t="s">
        <v>118</v>
      </c>
      <c r="J384" s="2" t="s">
        <v>216</v>
      </c>
      <c r="K384" s="1">
        <v>200</v>
      </c>
      <c r="L384" s="88">
        <f t="shared" si="50"/>
        <v>2000</v>
      </c>
      <c r="M384" s="88">
        <f t="shared" si="50"/>
        <v>2000</v>
      </c>
      <c r="N384" s="88">
        <f t="shared" si="50"/>
        <v>2000</v>
      </c>
    </row>
    <row r="385" spans="2:14" ht="16.5" customHeight="1">
      <c r="B385" s="253" t="s">
        <v>247</v>
      </c>
      <c r="C385" s="254"/>
      <c r="D385" s="254"/>
      <c r="E385" s="255"/>
      <c r="F385" s="22" t="s">
        <v>17</v>
      </c>
      <c r="G385" s="22" t="s">
        <v>66</v>
      </c>
      <c r="H385" s="22" t="s">
        <v>18</v>
      </c>
      <c r="I385" s="22" t="s">
        <v>118</v>
      </c>
      <c r="J385" s="2" t="s">
        <v>216</v>
      </c>
      <c r="K385" s="1">
        <v>290</v>
      </c>
      <c r="L385" s="88">
        <v>2000</v>
      </c>
      <c r="M385" s="88">
        <v>2000</v>
      </c>
      <c r="N385" s="88">
        <v>2000</v>
      </c>
    </row>
    <row r="386" spans="2:14" ht="13.5" customHeight="1">
      <c r="B386" s="199" t="s">
        <v>248</v>
      </c>
      <c r="C386" s="200"/>
      <c r="D386" s="200"/>
      <c r="E386" s="201"/>
      <c r="F386" s="22" t="s">
        <v>17</v>
      </c>
      <c r="G386" s="22" t="s">
        <v>66</v>
      </c>
      <c r="H386" s="22" t="s">
        <v>18</v>
      </c>
      <c r="I386" s="22" t="s">
        <v>118</v>
      </c>
      <c r="J386" s="2" t="s">
        <v>37</v>
      </c>
      <c r="K386" s="1"/>
      <c r="L386" s="88">
        <f>L391+L394</f>
        <v>23000</v>
      </c>
      <c r="M386" s="88">
        <f>M391+M394</f>
        <v>8000</v>
      </c>
      <c r="N386" s="88">
        <f>N391+N394</f>
        <v>8000</v>
      </c>
    </row>
    <row r="387" spans="2:14" ht="16.5" customHeight="1" hidden="1">
      <c r="B387" s="236" t="s">
        <v>255</v>
      </c>
      <c r="C387" s="237"/>
      <c r="D387" s="237"/>
      <c r="E387" s="238"/>
      <c r="F387" s="15" t="s">
        <v>17</v>
      </c>
      <c r="G387" s="22" t="s">
        <v>66</v>
      </c>
      <c r="H387" s="22" t="s">
        <v>18</v>
      </c>
      <c r="I387" s="22" t="s">
        <v>118</v>
      </c>
      <c r="J387" s="2" t="s">
        <v>219</v>
      </c>
      <c r="K387" s="1"/>
      <c r="L387" s="88"/>
      <c r="M387" s="88"/>
      <c r="N387" s="88"/>
    </row>
    <row r="388" spans="2:14" ht="16.5" customHeight="1" hidden="1">
      <c r="B388" s="199" t="s">
        <v>249</v>
      </c>
      <c r="C388" s="200"/>
      <c r="D388" s="200"/>
      <c r="E388" s="201"/>
      <c r="F388" s="22" t="s">
        <v>17</v>
      </c>
      <c r="G388" s="15" t="s">
        <v>66</v>
      </c>
      <c r="H388" s="15" t="s">
        <v>18</v>
      </c>
      <c r="I388" s="15" t="s">
        <v>118</v>
      </c>
      <c r="J388" s="2" t="s">
        <v>219</v>
      </c>
      <c r="K388" s="1"/>
      <c r="L388" s="88"/>
      <c r="M388" s="88"/>
      <c r="N388" s="88"/>
    </row>
    <row r="389" spans="2:14" ht="16.5" customHeight="1" hidden="1">
      <c r="B389" s="199" t="s">
        <v>250</v>
      </c>
      <c r="C389" s="200"/>
      <c r="D389" s="200"/>
      <c r="E389" s="201"/>
      <c r="F389" s="22" t="s">
        <v>17</v>
      </c>
      <c r="G389" s="22" t="s">
        <v>66</v>
      </c>
      <c r="H389" s="22" t="s">
        <v>18</v>
      </c>
      <c r="I389" s="22" t="s">
        <v>118</v>
      </c>
      <c r="J389" s="2" t="s">
        <v>219</v>
      </c>
      <c r="K389" s="1">
        <v>200</v>
      </c>
      <c r="L389" s="88"/>
      <c r="M389" s="88"/>
      <c r="N389" s="88"/>
    </row>
    <row r="390" spans="2:14" ht="16.5" customHeight="1" hidden="1">
      <c r="B390" s="199" t="s">
        <v>251</v>
      </c>
      <c r="C390" s="200"/>
      <c r="D390" s="200"/>
      <c r="E390" s="201"/>
      <c r="F390" s="15" t="s">
        <v>17</v>
      </c>
      <c r="G390" s="22" t="s">
        <v>66</v>
      </c>
      <c r="H390" s="22" t="s">
        <v>18</v>
      </c>
      <c r="I390" s="22" t="s">
        <v>118</v>
      </c>
      <c r="J390" s="2" t="s">
        <v>219</v>
      </c>
      <c r="K390" s="1">
        <v>290</v>
      </c>
      <c r="L390" s="88"/>
      <c r="M390" s="88"/>
      <c r="N390" s="88"/>
    </row>
    <row r="391" spans="2:14" ht="16.5" customHeight="1">
      <c r="B391" s="199" t="s">
        <v>249</v>
      </c>
      <c r="C391" s="200"/>
      <c r="D391" s="200"/>
      <c r="E391" s="201"/>
      <c r="F391" s="15" t="s">
        <v>17</v>
      </c>
      <c r="G391" s="15" t="s">
        <v>66</v>
      </c>
      <c r="H391" s="15" t="s">
        <v>18</v>
      </c>
      <c r="I391" s="15" t="s">
        <v>118</v>
      </c>
      <c r="J391" s="2" t="s">
        <v>91</v>
      </c>
      <c r="K391" s="1"/>
      <c r="L391" s="88">
        <f aca="true" t="shared" si="51" ref="L391:N392">L392</f>
        <v>3000</v>
      </c>
      <c r="M391" s="88">
        <f t="shared" si="51"/>
        <v>3000</v>
      </c>
      <c r="N391" s="88">
        <f t="shared" si="51"/>
        <v>3000</v>
      </c>
    </row>
    <row r="392" spans="2:14" ht="16.5" customHeight="1">
      <c r="B392" s="199" t="s">
        <v>250</v>
      </c>
      <c r="C392" s="200"/>
      <c r="D392" s="200"/>
      <c r="E392" s="201"/>
      <c r="F392" s="22" t="s">
        <v>17</v>
      </c>
      <c r="G392" s="15" t="s">
        <v>66</v>
      </c>
      <c r="H392" s="15" t="s">
        <v>18</v>
      </c>
      <c r="I392" s="15" t="s">
        <v>118</v>
      </c>
      <c r="J392" s="2" t="s">
        <v>91</v>
      </c>
      <c r="K392" s="1">
        <v>200</v>
      </c>
      <c r="L392" s="88">
        <f t="shared" si="51"/>
        <v>3000</v>
      </c>
      <c r="M392" s="88">
        <f t="shared" si="51"/>
        <v>3000</v>
      </c>
      <c r="N392" s="88">
        <f t="shared" si="51"/>
        <v>3000</v>
      </c>
    </row>
    <row r="393" spans="2:14" ht="16.5" customHeight="1">
      <c r="B393" s="199" t="s">
        <v>251</v>
      </c>
      <c r="C393" s="200"/>
      <c r="D393" s="200"/>
      <c r="E393" s="201"/>
      <c r="F393" s="22" t="s">
        <v>17</v>
      </c>
      <c r="G393" s="22" t="s">
        <v>66</v>
      </c>
      <c r="H393" s="22" t="s">
        <v>18</v>
      </c>
      <c r="I393" s="22" t="s">
        <v>118</v>
      </c>
      <c r="J393" s="2" t="s">
        <v>91</v>
      </c>
      <c r="K393" s="1">
        <v>290</v>
      </c>
      <c r="L393" s="88">
        <v>3000</v>
      </c>
      <c r="M393" s="88">
        <v>3000</v>
      </c>
      <c r="N393" s="88">
        <v>3000</v>
      </c>
    </row>
    <row r="394" spans="2:14" ht="16.5" customHeight="1">
      <c r="B394" s="199" t="s">
        <v>252</v>
      </c>
      <c r="C394" s="200"/>
      <c r="D394" s="200"/>
      <c r="E394" s="201"/>
      <c r="F394" s="22" t="s">
        <v>17</v>
      </c>
      <c r="G394" s="22" t="s">
        <v>66</v>
      </c>
      <c r="H394" s="22" t="s">
        <v>18</v>
      </c>
      <c r="I394" s="22" t="s">
        <v>118</v>
      </c>
      <c r="J394" s="2" t="s">
        <v>92</v>
      </c>
      <c r="K394" s="1"/>
      <c r="L394" s="88">
        <f aca="true" t="shared" si="52" ref="L394:N395">L395</f>
        <v>20000</v>
      </c>
      <c r="M394" s="88">
        <f t="shared" si="52"/>
        <v>5000</v>
      </c>
      <c r="N394" s="88">
        <f t="shared" si="52"/>
        <v>5000</v>
      </c>
    </row>
    <row r="395" spans="2:14" ht="18" customHeight="1">
      <c r="B395" s="199" t="s">
        <v>253</v>
      </c>
      <c r="C395" s="200"/>
      <c r="D395" s="200"/>
      <c r="E395" s="201"/>
      <c r="F395" s="22" t="s">
        <v>17</v>
      </c>
      <c r="G395" s="22" t="s">
        <v>66</v>
      </c>
      <c r="H395" s="22" t="s">
        <v>18</v>
      </c>
      <c r="I395" s="22" t="s">
        <v>118</v>
      </c>
      <c r="J395" s="2" t="s">
        <v>92</v>
      </c>
      <c r="K395" s="1">
        <v>200</v>
      </c>
      <c r="L395" s="23">
        <f t="shared" si="52"/>
        <v>20000</v>
      </c>
      <c r="M395" s="23">
        <f t="shared" si="52"/>
        <v>5000</v>
      </c>
      <c r="N395" s="23">
        <f t="shared" si="52"/>
        <v>5000</v>
      </c>
    </row>
    <row r="396" spans="2:14" ht="14.25" customHeight="1">
      <c r="B396" s="199" t="s">
        <v>254</v>
      </c>
      <c r="C396" s="200"/>
      <c r="D396" s="200"/>
      <c r="E396" s="201"/>
      <c r="F396" s="15" t="s">
        <v>17</v>
      </c>
      <c r="G396" s="22" t="s">
        <v>66</v>
      </c>
      <c r="H396" s="22" t="s">
        <v>18</v>
      </c>
      <c r="I396" s="22" t="s">
        <v>118</v>
      </c>
      <c r="J396" s="2" t="s">
        <v>92</v>
      </c>
      <c r="K396" s="1">
        <v>290</v>
      </c>
      <c r="L396" s="23">
        <v>20000</v>
      </c>
      <c r="M396" s="23">
        <v>5000</v>
      </c>
      <c r="N396" s="23">
        <v>5000</v>
      </c>
    </row>
    <row r="397" spans="2:14" ht="36" customHeight="1" hidden="1">
      <c r="B397" s="162" t="s">
        <v>206</v>
      </c>
      <c r="C397" s="163"/>
      <c r="D397" s="163"/>
      <c r="E397" s="164"/>
      <c r="F397" s="63" t="s">
        <v>17</v>
      </c>
      <c r="G397" s="63" t="s">
        <v>66</v>
      </c>
      <c r="H397" s="63" t="s">
        <v>18</v>
      </c>
      <c r="I397" s="63" t="s">
        <v>207</v>
      </c>
      <c r="J397" s="63"/>
      <c r="K397" s="97"/>
      <c r="L397" s="64">
        <f>L398</f>
        <v>0</v>
      </c>
      <c r="M397" s="64"/>
      <c r="N397" s="64"/>
    </row>
    <row r="398" spans="2:14" ht="32.25" customHeight="1" hidden="1">
      <c r="B398" s="134" t="s">
        <v>23</v>
      </c>
      <c r="C398" s="128"/>
      <c r="D398" s="128"/>
      <c r="E398" s="129"/>
      <c r="F398" s="15" t="s">
        <v>17</v>
      </c>
      <c r="G398" s="15" t="s">
        <v>66</v>
      </c>
      <c r="H398" s="15" t="s">
        <v>18</v>
      </c>
      <c r="I398" s="22" t="s">
        <v>207</v>
      </c>
      <c r="J398" s="15" t="s">
        <v>24</v>
      </c>
      <c r="K398" s="16"/>
      <c r="L398" s="23">
        <f>L399+L401</f>
        <v>0</v>
      </c>
      <c r="M398" s="23"/>
      <c r="N398" s="23"/>
    </row>
    <row r="399" spans="2:14" ht="38.25" customHeight="1" hidden="1">
      <c r="B399" s="134" t="s">
        <v>68</v>
      </c>
      <c r="C399" s="128"/>
      <c r="D399" s="128"/>
      <c r="E399" s="129"/>
      <c r="F399" s="15" t="s">
        <v>17</v>
      </c>
      <c r="G399" s="15" t="s">
        <v>66</v>
      </c>
      <c r="H399" s="15" t="s">
        <v>18</v>
      </c>
      <c r="I399" s="22" t="s">
        <v>207</v>
      </c>
      <c r="J399" s="15" t="s">
        <v>69</v>
      </c>
      <c r="K399" s="16"/>
      <c r="L399" s="23">
        <f>L400</f>
        <v>0</v>
      </c>
      <c r="M399" s="23"/>
      <c r="N399" s="23"/>
    </row>
    <row r="400" spans="2:14" ht="17.25" customHeight="1" hidden="1">
      <c r="B400" s="131" t="s">
        <v>171</v>
      </c>
      <c r="C400" s="132"/>
      <c r="D400" s="132"/>
      <c r="E400" s="133"/>
      <c r="F400" s="22" t="s">
        <v>17</v>
      </c>
      <c r="G400" s="22" t="s">
        <v>66</v>
      </c>
      <c r="H400" s="22" t="s">
        <v>18</v>
      </c>
      <c r="I400" s="22" t="s">
        <v>207</v>
      </c>
      <c r="J400" s="22" t="s">
        <v>93</v>
      </c>
      <c r="K400" s="8">
        <v>211</v>
      </c>
      <c r="L400" s="23">
        <v>0</v>
      </c>
      <c r="M400" s="23"/>
      <c r="N400" s="23"/>
    </row>
    <row r="401" spans="2:14" ht="29.25" customHeight="1" hidden="1">
      <c r="B401" s="167" t="s">
        <v>234</v>
      </c>
      <c r="C401" s="168"/>
      <c r="D401" s="168"/>
      <c r="E401" s="169"/>
      <c r="F401" s="15" t="s">
        <v>17</v>
      </c>
      <c r="G401" s="15" t="s">
        <v>66</v>
      </c>
      <c r="H401" s="15" t="s">
        <v>18</v>
      </c>
      <c r="I401" s="22" t="s">
        <v>207</v>
      </c>
      <c r="J401" s="22" t="s">
        <v>208</v>
      </c>
      <c r="K401" s="8"/>
      <c r="L401" s="23">
        <f>L402</f>
        <v>0</v>
      </c>
      <c r="M401" s="23"/>
      <c r="N401" s="23"/>
    </row>
    <row r="402" spans="2:14" ht="17.25" customHeight="1" hidden="1">
      <c r="B402" s="153" t="s">
        <v>233</v>
      </c>
      <c r="C402" s="165"/>
      <c r="D402" s="165"/>
      <c r="E402" s="166"/>
      <c r="F402" s="22" t="s">
        <v>17</v>
      </c>
      <c r="G402" s="22" t="s">
        <v>66</v>
      </c>
      <c r="H402" s="22" t="s">
        <v>18</v>
      </c>
      <c r="I402" s="22" t="s">
        <v>207</v>
      </c>
      <c r="J402" s="22" t="s">
        <v>208</v>
      </c>
      <c r="K402" s="8">
        <v>210</v>
      </c>
      <c r="L402" s="23">
        <f>L403</f>
        <v>0</v>
      </c>
      <c r="M402" s="23"/>
      <c r="N402" s="23"/>
    </row>
    <row r="403" spans="2:14" ht="17.25" customHeight="1" hidden="1">
      <c r="B403" s="131" t="s">
        <v>236</v>
      </c>
      <c r="C403" s="132"/>
      <c r="D403" s="132"/>
      <c r="E403" s="133"/>
      <c r="F403" s="22" t="s">
        <v>17</v>
      </c>
      <c r="G403" s="22" t="s">
        <v>66</v>
      </c>
      <c r="H403" s="22" t="s">
        <v>18</v>
      </c>
      <c r="I403" s="22" t="s">
        <v>207</v>
      </c>
      <c r="J403" s="22" t="s">
        <v>208</v>
      </c>
      <c r="K403" s="8">
        <v>213</v>
      </c>
      <c r="L403" s="23">
        <v>0</v>
      </c>
      <c r="M403" s="23"/>
      <c r="N403" s="23"/>
    </row>
    <row r="404" spans="2:14" ht="16.5" customHeight="1">
      <c r="B404" s="122" t="s">
        <v>27</v>
      </c>
      <c r="C404" s="123"/>
      <c r="D404" s="123"/>
      <c r="E404" s="124"/>
      <c r="F404" s="41" t="s">
        <v>17</v>
      </c>
      <c r="G404" s="41" t="s">
        <v>66</v>
      </c>
      <c r="H404" s="41" t="s">
        <v>18</v>
      </c>
      <c r="I404" s="41" t="s">
        <v>118</v>
      </c>
      <c r="J404" s="41"/>
      <c r="K404" s="52"/>
      <c r="L404" s="34">
        <f>L355</f>
        <v>325600</v>
      </c>
      <c r="M404" s="34">
        <f>M355</f>
        <v>469200</v>
      </c>
      <c r="N404" s="34">
        <f>N355</f>
        <v>439200</v>
      </c>
    </row>
    <row r="405" spans="2:14" ht="15.75" customHeight="1">
      <c r="B405" s="135" t="s">
        <v>27</v>
      </c>
      <c r="C405" s="136"/>
      <c r="D405" s="136"/>
      <c r="E405" s="137"/>
      <c r="F405" s="32" t="s">
        <v>17</v>
      </c>
      <c r="G405" s="32" t="s">
        <v>66</v>
      </c>
      <c r="H405" s="32" t="s">
        <v>18</v>
      </c>
      <c r="I405" s="32"/>
      <c r="J405" s="32"/>
      <c r="K405" s="33"/>
      <c r="L405" s="34">
        <f>L332</f>
        <v>327350</v>
      </c>
      <c r="M405" s="34">
        <f>M332</f>
        <v>470950</v>
      </c>
      <c r="N405" s="34">
        <f>N332</f>
        <v>439200</v>
      </c>
    </row>
    <row r="406" spans="2:14" ht="16.5" customHeight="1" hidden="1">
      <c r="B406" s="138" t="s">
        <v>214</v>
      </c>
      <c r="C406" s="139"/>
      <c r="D406" s="139"/>
      <c r="E406" s="140"/>
      <c r="F406" s="12" t="s">
        <v>17</v>
      </c>
      <c r="G406" s="12" t="s">
        <v>66</v>
      </c>
      <c r="H406" s="12" t="s">
        <v>18</v>
      </c>
      <c r="I406" s="12" t="s">
        <v>213</v>
      </c>
      <c r="J406" s="12"/>
      <c r="K406" s="13"/>
      <c r="L406" s="14">
        <f>L410</f>
        <v>0</v>
      </c>
      <c r="M406" s="93">
        <f>M410</f>
        <v>0</v>
      </c>
      <c r="N406" s="93">
        <f>N410</f>
        <v>0</v>
      </c>
    </row>
    <row r="407" spans="2:14" ht="33" customHeight="1" hidden="1">
      <c r="B407" s="141" t="s">
        <v>31</v>
      </c>
      <c r="C407" s="142"/>
      <c r="D407" s="142"/>
      <c r="E407" s="143"/>
      <c r="F407" s="65" t="s">
        <v>17</v>
      </c>
      <c r="G407" s="65" t="s">
        <v>66</v>
      </c>
      <c r="H407" s="65" t="s">
        <v>18</v>
      </c>
      <c r="I407" s="65" t="s">
        <v>215</v>
      </c>
      <c r="J407" s="65" t="s">
        <v>32</v>
      </c>
      <c r="K407" s="66"/>
      <c r="L407" s="67">
        <f aca="true" t="shared" si="53" ref="L407:N410">L408</f>
        <v>0</v>
      </c>
      <c r="M407" s="94">
        <f t="shared" si="53"/>
        <v>0</v>
      </c>
      <c r="N407" s="94">
        <f t="shared" si="53"/>
        <v>0</v>
      </c>
    </row>
    <row r="408" spans="2:14" ht="31.5" customHeight="1" hidden="1">
      <c r="B408" s="141" t="s">
        <v>33</v>
      </c>
      <c r="C408" s="142"/>
      <c r="D408" s="142"/>
      <c r="E408" s="143"/>
      <c r="F408" s="65" t="s">
        <v>17</v>
      </c>
      <c r="G408" s="65" t="s">
        <v>66</v>
      </c>
      <c r="H408" s="65" t="s">
        <v>18</v>
      </c>
      <c r="I408" s="65" t="s">
        <v>215</v>
      </c>
      <c r="J408" s="65" t="s">
        <v>34</v>
      </c>
      <c r="K408" s="66"/>
      <c r="L408" s="67">
        <f t="shared" si="53"/>
        <v>0</v>
      </c>
      <c r="M408" s="94">
        <f t="shared" si="53"/>
        <v>0</v>
      </c>
      <c r="N408" s="94">
        <f t="shared" si="53"/>
        <v>0</v>
      </c>
    </row>
    <row r="409" spans="2:14" ht="36.75" customHeight="1" hidden="1">
      <c r="B409" s="141" t="s">
        <v>90</v>
      </c>
      <c r="C409" s="142"/>
      <c r="D409" s="142"/>
      <c r="E409" s="143"/>
      <c r="F409" s="65" t="s">
        <v>17</v>
      </c>
      <c r="G409" s="65" t="s">
        <v>66</v>
      </c>
      <c r="H409" s="65" t="s">
        <v>18</v>
      </c>
      <c r="I409" s="65" t="s">
        <v>215</v>
      </c>
      <c r="J409" s="65" t="s">
        <v>89</v>
      </c>
      <c r="K409" s="66"/>
      <c r="L409" s="67">
        <f t="shared" si="53"/>
        <v>0</v>
      </c>
      <c r="M409" s="94">
        <f t="shared" si="53"/>
        <v>0</v>
      </c>
      <c r="N409" s="94">
        <f t="shared" si="53"/>
        <v>0</v>
      </c>
    </row>
    <row r="410" spans="2:14" ht="16.5" customHeight="1" hidden="1">
      <c r="B410" s="141" t="s">
        <v>185</v>
      </c>
      <c r="C410" s="142"/>
      <c r="D410" s="142"/>
      <c r="E410" s="143"/>
      <c r="F410" s="65" t="s">
        <v>17</v>
      </c>
      <c r="G410" s="65" t="s">
        <v>66</v>
      </c>
      <c r="H410" s="65" t="s">
        <v>18</v>
      </c>
      <c r="I410" s="65" t="s">
        <v>215</v>
      </c>
      <c r="J410" s="65" t="s">
        <v>89</v>
      </c>
      <c r="K410" s="85">
        <v>200</v>
      </c>
      <c r="L410" s="67">
        <f t="shared" si="53"/>
        <v>0</v>
      </c>
      <c r="M410" s="94">
        <f t="shared" si="53"/>
        <v>0</v>
      </c>
      <c r="N410" s="94">
        <f t="shared" si="53"/>
        <v>0</v>
      </c>
    </row>
    <row r="411" spans="2:14" ht="16.5" customHeight="1" hidden="1">
      <c r="B411" s="141" t="s">
        <v>184</v>
      </c>
      <c r="C411" s="142"/>
      <c r="D411" s="142"/>
      <c r="E411" s="143"/>
      <c r="F411" s="65" t="s">
        <v>17</v>
      </c>
      <c r="G411" s="65" t="s">
        <v>66</v>
      </c>
      <c r="H411" s="65" t="s">
        <v>18</v>
      </c>
      <c r="I411" s="65" t="s">
        <v>215</v>
      </c>
      <c r="J411" s="65" t="s">
        <v>89</v>
      </c>
      <c r="K411" s="85">
        <v>300</v>
      </c>
      <c r="L411" s="67">
        <f>L412+L413</f>
        <v>0</v>
      </c>
      <c r="M411" s="94">
        <f>M412+M413</f>
        <v>0</v>
      </c>
      <c r="N411" s="94">
        <f>N412+N413</f>
        <v>0</v>
      </c>
    </row>
    <row r="412" spans="2:14" ht="15.75" customHeight="1" hidden="1">
      <c r="B412" s="131" t="s">
        <v>264</v>
      </c>
      <c r="C412" s="132"/>
      <c r="D412" s="132"/>
      <c r="E412" s="133"/>
      <c r="F412" s="82" t="s">
        <v>17</v>
      </c>
      <c r="G412" s="82" t="s">
        <v>66</v>
      </c>
      <c r="H412" s="82" t="s">
        <v>18</v>
      </c>
      <c r="I412" s="65" t="s">
        <v>215</v>
      </c>
      <c r="J412" s="82" t="s">
        <v>89</v>
      </c>
      <c r="K412" s="86">
        <v>225</v>
      </c>
      <c r="L412" s="87">
        <v>0</v>
      </c>
      <c r="M412" s="95"/>
      <c r="N412" s="95">
        <v>0</v>
      </c>
    </row>
    <row r="413" spans="2:14" ht="16.5" customHeight="1" hidden="1">
      <c r="B413" s="127" t="s">
        <v>159</v>
      </c>
      <c r="C413" s="120"/>
      <c r="D413" s="120"/>
      <c r="E413" s="121"/>
      <c r="F413" s="82" t="s">
        <v>17</v>
      </c>
      <c r="G413" s="82" t="s">
        <v>66</v>
      </c>
      <c r="H413" s="82" t="s">
        <v>18</v>
      </c>
      <c r="I413" s="65" t="s">
        <v>213</v>
      </c>
      <c r="J413" s="82" t="s">
        <v>89</v>
      </c>
      <c r="K413" s="86">
        <v>340</v>
      </c>
      <c r="L413" s="87"/>
      <c r="M413" s="95"/>
      <c r="N413" s="95">
        <v>0</v>
      </c>
    </row>
    <row r="414" spans="2:14" ht="16.5" customHeight="1" hidden="1">
      <c r="B414" s="202" t="s">
        <v>27</v>
      </c>
      <c r="C414" s="203"/>
      <c r="D414" s="203"/>
      <c r="E414" s="204"/>
      <c r="F414" s="81" t="s">
        <v>17</v>
      </c>
      <c r="G414" s="81" t="s">
        <v>66</v>
      </c>
      <c r="H414" s="81" t="s">
        <v>18</v>
      </c>
      <c r="I414" s="65" t="s">
        <v>215</v>
      </c>
      <c r="J414" s="81"/>
      <c r="K414" s="83"/>
      <c r="L414" s="62">
        <f>L406</f>
        <v>0</v>
      </c>
      <c r="M414" s="84"/>
      <c r="N414" s="84"/>
    </row>
    <row r="415" spans="2:14" ht="16.5" customHeight="1" hidden="1">
      <c r="B415" s="202" t="s">
        <v>27</v>
      </c>
      <c r="C415" s="203"/>
      <c r="D415" s="203"/>
      <c r="E415" s="204"/>
      <c r="F415" s="81" t="s">
        <v>17</v>
      </c>
      <c r="G415" s="81" t="s">
        <v>66</v>
      </c>
      <c r="H415" s="81" t="s">
        <v>18</v>
      </c>
      <c r="I415" s="65"/>
      <c r="J415" s="81"/>
      <c r="K415" s="83"/>
      <c r="L415" s="62"/>
      <c r="M415" s="84"/>
      <c r="N415" s="84"/>
    </row>
    <row r="416" spans="2:14" ht="30.75" customHeight="1">
      <c r="B416" s="138" t="s">
        <v>70</v>
      </c>
      <c r="C416" s="139"/>
      <c r="D416" s="139"/>
      <c r="E416" s="140"/>
      <c r="F416" s="12" t="s">
        <v>17</v>
      </c>
      <c r="G416" s="12" t="s">
        <v>66</v>
      </c>
      <c r="H416" s="12" t="s">
        <v>29</v>
      </c>
      <c r="I416" s="12"/>
      <c r="J416" s="12"/>
      <c r="K416" s="13"/>
      <c r="L416" s="98">
        <f>L417</f>
        <v>430000</v>
      </c>
      <c r="M416" s="14">
        <f>M434</f>
        <v>423150</v>
      </c>
      <c r="N416" s="14">
        <f>N434</f>
        <v>423150</v>
      </c>
    </row>
    <row r="417" spans="2:14" ht="41.25" customHeight="1">
      <c r="B417" s="141" t="s">
        <v>21</v>
      </c>
      <c r="C417" s="142"/>
      <c r="D417" s="142"/>
      <c r="E417" s="143"/>
      <c r="F417" s="15" t="s">
        <v>17</v>
      </c>
      <c r="G417" s="15" t="s">
        <v>66</v>
      </c>
      <c r="H417" s="15" t="s">
        <v>29</v>
      </c>
      <c r="I417" s="15" t="s">
        <v>116</v>
      </c>
      <c r="J417" s="15"/>
      <c r="K417" s="16"/>
      <c r="L417" s="17">
        <f>L418</f>
        <v>430000</v>
      </c>
      <c r="M417" s="17">
        <f>M418</f>
        <v>423150</v>
      </c>
      <c r="N417" s="17">
        <f>N418</f>
        <v>423150</v>
      </c>
    </row>
    <row r="418" spans="2:14" ht="15.75" customHeight="1" hidden="1">
      <c r="B418" s="141" t="s">
        <v>22</v>
      </c>
      <c r="C418" s="142"/>
      <c r="D418" s="142"/>
      <c r="E418" s="143"/>
      <c r="F418" s="15" t="s">
        <v>17</v>
      </c>
      <c r="G418" s="15" t="s">
        <v>66</v>
      </c>
      <c r="H418" s="15" t="s">
        <v>29</v>
      </c>
      <c r="I418" s="15" t="s">
        <v>115</v>
      </c>
      <c r="J418" s="15"/>
      <c r="K418" s="16"/>
      <c r="L418" s="17">
        <f>L419+L437</f>
        <v>430000</v>
      </c>
      <c r="M418" s="17">
        <f>M419+M437</f>
        <v>423150</v>
      </c>
      <c r="N418" s="17">
        <f>N419+N437</f>
        <v>423150</v>
      </c>
    </row>
    <row r="419" spans="2:14" ht="30.75" customHeight="1" hidden="1">
      <c r="B419" s="141" t="s">
        <v>157</v>
      </c>
      <c r="C419" s="142"/>
      <c r="D419" s="142"/>
      <c r="E419" s="143"/>
      <c r="F419" s="15" t="s">
        <v>17</v>
      </c>
      <c r="G419" s="15" t="s">
        <v>66</v>
      </c>
      <c r="H419" s="15" t="s">
        <v>29</v>
      </c>
      <c r="I419" s="15" t="s">
        <v>158</v>
      </c>
      <c r="J419" s="15"/>
      <c r="K419" s="16"/>
      <c r="L419" s="17">
        <f aca="true" t="shared" si="54" ref="L419:N420">L420</f>
        <v>430000</v>
      </c>
      <c r="M419" s="17">
        <f t="shared" si="54"/>
        <v>423150</v>
      </c>
      <c r="N419" s="17">
        <f t="shared" si="54"/>
        <v>423150</v>
      </c>
    </row>
    <row r="420" spans="2:14" ht="30.75" customHeight="1" hidden="1">
      <c r="B420" s="141" t="s">
        <v>23</v>
      </c>
      <c r="C420" s="142"/>
      <c r="D420" s="142"/>
      <c r="E420" s="143"/>
      <c r="F420" s="15" t="s">
        <v>17</v>
      </c>
      <c r="G420" s="15" t="s">
        <v>66</v>
      </c>
      <c r="H420" s="15" t="s">
        <v>29</v>
      </c>
      <c r="I420" s="15" t="s">
        <v>158</v>
      </c>
      <c r="J420" s="15" t="s">
        <v>24</v>
      </c>
      <c r="K420" s="66"/>
      <c r="L420" s="17">
        <f t="shared" si="54"/>
        <v>430000</v>
      </c>
      <c r="M420" s="17">
        <f t="shared" si="54"/>
        <v>423150</v>
      </c>
      <c r="N420" s="17">
        <f t="shared" si="54"/>
        <v>423150</v>
      </c>
    </row>
    <row r="421" spans="2:14" ht="30" customHeight="1" hidden="1">
      <c r="B421" s="141" t="s">
        <v>68</v>
      </c>
      <c r="C421" s="142"/>
      <c r="D421" s="142"/>
      <c r="E421" s="143"/>
      <c r="F421" s="15" t="s">
        <v>17</v>
      </c>
      <c r="G421" s="15" t="s">
        <v>66</v>
      </c>
      <c r="H421" s="15" t="s">
        <v>29</v>
      </c>
      <c r="I421" s="15" t="s">
        <v>158</v>
      </c>
      <c r="J421" s="15" t="s">
        <v>69</v>
      </c>
      <c r="K421" s="16"/>
      <c r="L421" s="17">
        <f>L422+L434+L431</f>
        <v>430000</v>
      </c>
      <c r="M421" s="17">
        <f>M422+M434</f>
        <v>423150</v>
      </c>
      <c r="N421" s="17">
        <f>N422+N434</f>
        <v>423150</v>
      </c>
    </row>
    <row r="422" spans="2:14" ht="30.75" customHeight="1" hidden="1">
      <c r="B422" s="141" t="s">
        <v>94</v>
      </c>
      <c r="C422" s="142"/>
      <c r="D422" s="142"/>
      <c r="E422" s="143"/>
      <c r="F422" s="15" t="s">
        <v>17</v>
      </c>
      <c r="G422" s="15" t="s">
        <v>66</v>
      </c>
      <c r="H422" s="15" t="s">
        <v>29</v>
      </c>
      <c r="I422" s="15" t="s">
        <v>158</v>
      </c>
      <c r="J422" s="15" t="s">
        <v>93</v>
      </c>
      <c r="K422" s="16"/>
      <c r="L422" s="17">
        <f aca="true" t="shared" si="55" ref="L422:N423">L423</f>
        <v>0</v>
      </c>
      <c r="M422" s="17">
        <f t="shared" si="55"/>
        <v>0</v>
      </c>
      <c r="N422" s="17">
        <f t="shared" si="55"/>
        <v>0</v>
      </c>
    </row>
    <row r="423" spans="2:14" ht="30.75" customHeight="1" hidden="1">
      <c r="B423" s="141" t="s">
        <v>185</v>
      </c>
      <c r="C423" s="142"/>
      <c r="D423" s="142"/>
      <c r="E423" s="143"/>
      <c r="F423" s="15" t="s">
        <v>17</v>
      </c>
      <c r="G423" s="15" t="s">
        <v>66</v>
      </c>
      <c r="H423" s="15" t="s">
        <v>29</v>
      </c>
      <c r="I423" s="15" t="s">
        <v>158</v>
      </c>
      <c r="J423" s="15" t="s">
        <v>93</v>
      </c>
      <c r="K423" s="18">
        <v>200</v>
      </c>
      <c r="L423" s="17">
        <f t="shared" si="55"/>
        <v>0</v>
      </c>
      <c r="M423" s="17">
        <f t="shared" si="55"/>
        <v>0</v>
      </c>
      <c r="N423" s="17">
        <f t="shared" si="55"/>
        <v>0</v>
      </c>
    </row>
    <row r="424" spans="2:14" ht="30.75" customHeight="1" hidden="1">
      <c r="B424" s="141" t="s">
        <v>188</v>
      </c>
      <c r="C424" s="142"/>
      <c r="D424" s="142"/>
      <c r="E424" s="143"/>
      <c r="F424" s="15" t="s">
        <v>17</v>
      </c>
      <c r="G424" s="15" t="s">
        <v>66</v>
      </c>
      <c r="H424" s="15" t="s">
        <v>29</v>
      </c>
      <c r="I424" s="15" t="s">
        <v>158</v>
      </c>
      <c r="J424" s="15" t="s">
        <v>93</v>
      </c>
      <c r="K424" s="18">
        <v>210</v>
      </c>
      <c r="L424" s="17">
        <f>L425+L426</f>
        <v>0</v>
      </c>
      <c r="M424" s="17">
        <f>M425+M426</f>
        <v>0</v>
      </c>
      <c r="N424" s="17">
        <f>N425+N426</f>
        <v>0</v>
      </c>
    </row>
    <row r="425" spans="2:14" ht="34.5" customHeight="1" hidden="1">
      <c r="B425" s="159" t="s">
        <v>163</v>
      </c>
      <c r="C425" s="160"/>
      <c r="D425" s="160"/>
      <c r="E425" s="161"/>
      <c r="F425" s="30" t="s">
        <v>17</v>
      </c>
      <c r="G425" s="30" t="s">
        <v>66</v>
      </c>
      <c r="H425" s="30" t="s">
        <v>29</v>
      </c>
      <c r="I425" s="30" t="s">
        <v>158</v>
      </c>
      <c r="J425" s="30" t="s">
        <v>93</v>
      </c>
      <c r="K425" s="31">
        <v>211</v>
      </c>
      <c r="L425" s="88">
        <v>0</v>
      </c>
      <c r="M425" s="88">
        <v>0</v>
      </c>
      <c r="N425" s="88">
        <v>0</v>
      </c>
    </row>
    <row r="426" spans="2:14" ht="0.75" customHeight="1" hidden="1">
      <c r="B426" s="159" t="s">
        <v>164</v>
      </c>
      <c r="C426" s="160"/>
      <c r="D426" s="160"/>
      <c r="E426" s="161"/>
      <c r="F426" s="30" t="s">
        <v>17</v>
      </c>
      <c r="G426" s="30" t="s">
        <v>66</v>
      </c>
      <c r="H426" s="30" t="s">
        <v>29</v>
      </c>
      <c r="I426" s="30" t="s">
        <v>158</v>
      </c>
      <c r="J426" s="30" t="s">
        <v>208</v>
      </c>
      <c r="K426" s="31">
        <v>213</v>
      </c>
      <c r="L426" s="88">
        <v>0</v>
      </c>
      <c r="M426" s="88">
        <v>0</v>
      </c>
      <c r="N426" s="88">
        <v>0</v>
      </c>
    </row>
    <row r="427" spans="2:14" ht="0.75" customHeight="1" hidden="1">
      <c r="B427" s="99"/>
      <c r="C427" s="100"/>
      <c r="D427" s="100"/>
      <c r="E427" s="101"/>
      <c r="F427" s="30"/>
      <c r="G427" s="30"/>
      <c r="H427" s="30"/>
      <c r="I427" s="30"/>
      <c r="J427" s="30"/>
      <c r="K427" s="31"/>
      <c r="L427" s="88"/>
      <c r="M427" s="88"/>
      <c r="N427" s="88"/>
    </row>
    <row r="428" spans="2:14" ht="0.75" customHeight="1" hidden="1">
      <c r="B428" s="99"/>
      <c r="C428" s="100"/>
      <c r="D428" s="100"/>
      <c r="E428" s="101"/>
      <c r="F428" s="30"/>
      <c r="G428" s="30"/>
      <c r="H428" s="30"/>
      <c r="I428" s="30"/>
      <c r="J428" s="30"/>
      <c r="K428" s="31"/>
      <c r="L428" s="88"/>
      <c r="M428" s="88"/>
      <c r="N428" s="88"/>
    </row>
    <row r="429" spans="2:14" ht="33.75" customHeight="1" hidden="1">
      <c r="B429" s="167" t="s">
        <v>234</v>
      </c>
      <c r="C429" s="168"/>
      <c r="D429" s="168"/>
      <c r="E429" s="169"/>
      <c r="F429" s="15" t="s">
        <v>17</v>
      </c>
      <c r="G429" s="15" t="s">
        <v>66</v>
      </c>
      <c r="H429" s="15" t="s">
        <v>29</v>
      </c>
      <c r="I429" s="15" t="s">
        <v>158</v>
      </c>
      <c r="J429" s="30" t="s">
        <v>208</v>
      </c>
      <c r="K429" s="31"/>
      <c r="L429" s="88">
        <f>L430</f>
        <v>0</v>
      </c>
      <c r="M429" s="88"/>
      <c r="N429" s="88"/>
    </row>
    <row r="430" spans="2:14" ht="26.25" customHeight="1" hidden="1">
      <c r="B430" s="153" t="s">
        <v>233</v>
      </c>
      <c r="C430" s="165"/>
      <c r="D430" s="165"/>
      <c r="E430" s="166"/>
      <c r="F430" s="30" t="s">
        <v>17</v>
      </c>
      <c r="G430" s="30" t="s">
        <v>66</v>
      </c>
      <c r="H430" s="30" t="s">
        <v>29</v>
      </c>
      <c r="I430" s="30" t="s">
        <v>158</v>
      </c>
      <c r="J430" s="30" t="s">
        <v>208</v>
      </c>
      <c r="K430" s="31">
        <v>210</v>
      </c>
      <c r="L430" s="88">
        <f>L431</f>
        <v>0</v>
      </c>
      <c r="M430" s="88"/>
      <c r="N430" s="88"/>
    </row>
    <row r="431" spans="2:14" ht="16.5" customHeight="1" hidden="1">
      <c r="B431" s="131" t="s">
        <v>236</v>
      </c>
      <c r="C431" s="132"/>
      <c r="D431" s="132"/>
      <c r="E431" s="133"/>
      <c r="F431" s="22" t="s">
        <v>17</v>
      </c>
      <c r="G431" s="22" t="s">
        <v>66</v>
      </c>
      <c r="H431" s="22" t="s">
        <v>29</v>
      </c>
      <c r="I431" s="22" t="s">
        <v>158</v>
      </c>
      <c r="J431" s="22" t="s">
        <v>208</v>
      </c>
      <c r="K431" s="8">
        <v>213</v>
      </c>
      <c r="L431" s="23">
        <v>0</v>
      </c>
      <c r="M431" s="23"/>
      <c r="N431" s="23"/>
    </row>
    <row r="432" spans="2:14" ht="0.75" customHeight="1" hidden="1">
      <c r="B432" s="99"/>
      <c r="C432" s="100"/>
      <c r="D432" s="100"/>
      <c r="E432" s="101"/>
      <c r="F432" s="30"/>
      <c r="G432" s="30"/>
      <c r="H432" s="30"/>
      <c r="I432" s="30"/>
      <c r="J432" s="30"/>
      <c r="K432" s="31"/>
      <c r="L432" s="102"/>
      <c r="M432" s="102"/>
      <c r="N432" s="102"/>
    </row>
    <row r="433" spans="2:14" ht="21" customHeight="1" hidden="1">
      <c r="B433" s="99"/>
      <c r="C433" s="100"/>
      <c r="D433" s="100"/>
      <c r="E433" s="101"/>
      <c r="F433" s="30"/>
      <c r="G433" s="30"/>
      <c r="H433" s="30"/>
      <c r="I433" s="30"/>
      <c r="J433" s="30"/>
      <c r="K433" s="31"/>
      <c r="L433" s="102"/>
      <c r="M433" s="102"/>
      <c r="N433" s="102"/>
    </row>
    <row r="434" spans="2:14" ht="0.75" customHeight="1">
      <c r="B434" s="134" t="s">
        <v>21</v>
      </c>
      <c r="C434" s="128"/>
      <c r="D434" s="128"/>
      <c r="E434" s="129"/>
      <c r="F434" s="15" t="s">
        <v>17</v>
      </c>
      <c r="G434" s="15" t="s">
        <v>66</v>
      </c>
      <c r="H434" s="15" t="s">
        <v>29</v>
      </c>
      <c r="I434" s="15" t="s">
        <v>116</v>
      </c>
      <c r="J434" s="15"/>
      <c r="K434" s="16"/>
      <c r="L434" s="17">
        <f>L435</f>
        <v>430000</v>
      </c>
      <c r="M434" s="17">
        <f>M435</f>
        <v>423150</v>
      </c>
      <c r="N434" s="17">
        <f>N435</f>
        <v>423150</v>
      </c>
    </row>
    <row r="435" spans="2:14" ht="43.5" customHeight="1" hidden="1">
      <c r="B435" s="134" t="s">
        <v>22</v>
      </c>
      <c r="C435" s="128"/>
      <c r="D435" s="128"/>
      <c r="E435" s="129"/>
      <c r="F435" s="15" t="s">
        <v>17</v>
      </c>
      <c r="G435" s="15" t="s">
        <v>66</v>
      </c>
      <c r="H435" s="15" t="s">
        <v>29</v>
      </c>
      <c r="I435" s="15" t="s">
        <v>115</v>
      </c>
      <c r="J435" s="15"/>
      <c r="K435" s="16"/>
      <c r="L435" s="17">
        <f>L436+L445</f>
        <v>430000</v>
      </c>
      <c r="M435" s="17">
        <f>M436+M445</f>
        <v>423150</v>
      </c>
      <c r="N435" s="17">
        <f>N436+N445</f>
        <v>423150</v>
      </c>
    </row>
    <row r="436" spans="2:14" ht="2.25" customHeight="1" hidden="1">
      <c r="B436" s="134" t="s">
        <v>157</v>
      </c>
      <c r="C436" s="128"/>
      <c r="D436" s="128"/>
      <c r="E436" s="129"/>
      <c r="F436" s="15" t="s">
        <v>17</v>
      </c>
      <c r="G436" s="15" t="s">
        <v>66</v>
      </c>
      <c r="H436" s="15" t="s">
        <v>29</v>
      </c>
      <c r="I436" s="15" t="s">
        <v>158</v>
      </c>
      <c r="J436" s="15"/>
      <c r="K436" s="16"/>
      <c r="L436" s="17">
        <f aca="true" t="shared" si="56" ref="L436:N437">L437</f>
        <v>0</v>
      </c>
      <c r="M436" s="17">
        <f t="shared" si="56"/>
        <v>0</v>
      </c>
      <c r="N436" s="17">
        <f t="shared" si="56"/>
        <v>0</v>
      </c>
    </row>
    <row r="437" spans="2:14" ht="75.75" customHeight="1" hidden="1">
      <c r="B437" s="134" t="s">
        <v>23</v>
      </c>
      <c r="C437" s="128"/>
      <c r="D437" s="128"/>
      <c r="E437" s="129"/>
      <c r="F437" s="15" t="s">
        <v>17</v>
      </c>
      <c r="G437" s="15" t="s">
        <v>66</v>
      </c>
      <c r="H437" s="15" t="s">
        <v>29</v>
      </c>
      <c r="I437" s="15" t="s">
        <v>158</v>
      </c>
      <c r="J437" s="15" t="s">
        <v>24</v>
      </c>
      <c r="K437" s="66"/>
      <c r="L437" s="17">
        <f t="shared" si="56"/>
        <v>0</v>
      </c>
      <c r="M437" s="17">
        <f t="shared" si="56"/>
        <v>0</v>
      </c>
      <c r="N437" s="17">
        <f t="shared" si="56"/>
        <v>0</v>
      </c>
    </row>
    <row r="438" spans="2:14" ht="28.5" customHeight="1" hidden="1">
      <c r="B438" s="134" t="s">
        <v>68</v>
      </c>
      <c r="C438" s="128"/>
      <c r="D438" s="128"/>
      <c r="E438" s="129"/>
      <c r="F438" s="15" t="s">
        <v>17</v>
      </c>
      <c r="G438" s="15" t="s">
        <v>66</v>
      </c>
      <c r="H438" s="15" t="s">
        <v>29</v>
      </c>
      <c r="I438" s="15" t="s">
        <v>158</v>
      </c>
      <c r="J438" s="15" t="s">
        <v>69</v>
      </c>
      <c r="K438" s="16"/>
      <c r="L438" s="17">
        <f>L439</f>
        <v>0</v>
      </c>
      <c r="M438" s="17">
        <f>M439</f>
        <v>0</v>
      </c>
      <c r="N438" s="17">
        <f>N439</f>
        <v>0</v>
      </c>
    </row>
    <row r="439" spans="2:14" ht="28.5" customHeight="1" hidden="1">
      <c r="B439" s="134" t="s">
        <v>94</v>
      </c>
      <c r="C439" s="128"/>
      <c r="D439" s="128"/>
      <c r="E439" s="129"/>
      <c r="F439" s="15" t="s">
        <v>17</v>
      </c>
      <c r="G439" s="15" t="s">
        <v>66</v>
      </c>
      <c r="H439" s="15" t="s">
        <v>29</v>
      </c>
      <c r="I439" s="15" t="s">
        <v>158</v>
      </c>
      <c r="J439" s="15" t="s">
        <v>93</v>
      </c>
      <c r="K439" s="16"/>
      <c r="L439" s="17">
        <f aca="true" t="shared" si="57" ref="L439:N440">L440</f>
        <v>0</v>
      </c>
      <c r="M439" s="17">
        <f t="shared" si="57"/>
        <v>0</v>
      </c>
      <c r="N439" s="17">
        <f t="shared" si="57"/>
        <v>0</v>
      </c>
    </row>
    <row r="440" spans="2:14" ht="16.5" customHeight="1" hidden="1">
      <c r="B440" s="134" t="s">
        <v>185</v>
      </c>
      <c r="C440" s="128"/>
      <c r="D440" s="128"/>
      <c r="E440" s="129"/>
      <c r="F440" s="15" t="s">
        <v>17</v>
      </c>
      <c r="G440" s="15" t="s">
        <v>66</v>
      </c>
      <c r="H440" s="15" t="s">
        <v>29</v>
      </c>
      <c r="I440" s="15" t="s">
        <v>158</v>
      </c>
      <c r="J440" s="15" t="s">
        <v>93</v>
      </c>
      <c r="K440" s="18">
        <v>200</v>
      </c>
      <c r="L440" s="17">
        <f t="shared" si="57"/>
        <v>0</v>
      </c>
      <c r="M440" s="17">
        <f t="shared" si="57"/>
        <v>0</v>
      </c>
      <c r="N440" s="17">
        <f t="shared" si="57"/>
        <v>0</v>
      </c>
    </row>
    <row r="441" spans="2:14" ht="25.5" customHeight="1" hidden="1">
      <c r="B441" s="134" t="s">
        <v>188</v>
      </c>
      <c r="C441" s="128"/>
      <c r="D441" s="128"/>
      <c r="E441" s="129"/>
      <c r="F441" s="15" t="s">
        <v>17</v>
      </c>
      <c r="G441" s="15" t="s">
        <v>66</v>
      </c>
      <c r="H441" s="15" t="s">
        <v>29</v>
      </c>
      <c r="I441" s="15" t="s">
        <v>158</v>
      </c>
      <c r="J441" s="15" t="s">
        <v>93</v>
      </c>
      <c r="K441" s="18">
        <v>210</v>
      </c>
      <c r="L441" s="17">
        <f>L442+L443</f>
        <v>0</v>
      </c>
      <c r="M441" s="17">
        <f>M442+M443</f>
        <v>0</v>
      </c>
      <c r="N441" s="17">
        <f>N442+N443</f>
        <v>0</v>
      </c>
    </row>
    <row r="442" spans="2:14" ht="16.5" customHeight="1" hidden="1">
      <c r="B442" s="131" t="s">
        <v>163</v>
      </c>
      <c r="C442" s="132"/>
      <c r="D442" s="132"/>
      <c r="E442" s="133"/>
      <c r="F442" s="22" t="s">
        <v>17</v>
      </c>
      <c r="G442" s="22" t="s">
        <v>66</v>
      </c>
      <c r="H442" s="22" t="s">
        <v>29</v>
      </c>
      <c r="I442" s="22" t="s">
        <v>158</v>
      </c>
      <c r="J442" s="22" t="s">
        <v>93</v>
      </c>
      <c r="K442" s="8">
        <v>211</v>
      </c>
      <c r="L442" s="23"/>
      <c r="M442" s="23"/>
      <c r="N442" s="23"/>
    </row>
    <row r="443" spans="2:14" ht="16.5" customHeight="1" hidden="1">
      <c r="B443" s="131" t="s">
        <v>164</v>
      </c>
      <c r="C443" s="132"/>
      <c r="D443" s="132"/>
      <c r="E443" s="133"/>
      <c r="F443" s="22" t="s">
        <v>17</v>
      </c>
      <c r="G443" s="22" t="s">
        <v>66</v>
      </c>
      <c r="H443" s="22" t="s">
        <v>29</v>
      </c>
      <c r="I443" s="22" t="s">
        <v>158</v>
      </c>
      <c r="J443" s="22" t="s">
        <v>93</v>
      </c>
      <c r="K443" s="8">
        <v>213</v>
      </c>
      <c r="L443" s="23"/>
      <c r="M443" s="23"/>
      <c r="N443" s="23"/>
    </row>
    <row r="444" spans="2:14" ht="16.5" customHeight="1" hidden="1">
      <c r="B444" s="122" t="s">
        <v>27</v>
      </c>
      <c r="C444" s="123"/>
      <c r="D444" s="123"/>
      <c r="E444" s="124"/>
      <c r="F444" s="41" t="s">
        <v>17</v>
      </c>
      <c r="G444" s="41" t="s">
        <v>66</v>
      </c>
      <c r="H444" s="41" t="s">
        <v>29</v>
      </c>
      <c r="I444" s="41" t="s">
        <v>158</v>
      </c>
      <c r="J444" s="41" t="s">
        <v>69</v>
      </c>
      <c r="K444" s="52"/>
      <c r="L444" s="34">
        <f>L438</f>
        <v>0</v>
      </c>
      <c r="M444" s="34">
        <f>M438</f>
        <v>0</v>
      </c>
      <c r="N444" s="34">
        <f>N438</f>
        <v>0</v>
      </c>
    </row>
    <row r="445" spans="2:14" s="27" customFormat="1" ht="44.25" customHeight="1">
      <c r="B445" s="205" t="s">
        <v>71</v>
      </c>
      <c r="C445" s="206"/>
      <c r="D445" s="206"/>
      <c r="E445" s="207"/>
      <c r="F445" s="65" t="s">
        <v>17</v>
      </c>
      <c r="G445" s="65" t="s">
        <v>66</v>
      </c>
      <c r="H445" s="65" t="s">
        <v>29</v>
      </c>
      <c r="I445" s="65" t="s">
        <v>114</v>
      </c>
      <c r="J445" s="65"/>
      <c r="K445" s="85"/>
      <c r="L445" s="67">
        <f>L446</f>
        <v>430000</v>
      </c>
      <c r="M445" s="67">
        <f>M446</f>
        <v>423150</v>
      </c>
      <c r="N445" s="67">
        <f>N446</f>
        <v>423150</v>
      </c>
    </row>
    <row r="446" spans="2:18" ht="30.75" customHeight="1">
      <c r="B446" s="134" t="s">
        <v>68</v>
      </c>
      <c r="C446" s="128"/>
      <c r="D446" s="128"/>
      <c r="E446" s="129"/>
      <c r="F446" s="15" t="s">
        <v>17</v>
      </c>
      <c r="G446" s="15" t="s">
        <v>66</v>
      </c>
      <c r="H446" s="15" t="s">
        <v>29</v>
      </c>
      <c r="I446" s="15" t="s">
        <v>114</v>
      </c>
      <c r="J446" s="15" t="s">
        <v>26</v>
      </c>
      <c r="K446" s="16"/>
      <c r="L446" s="17">
        <f>L447+L451</f>
        <v>430000</v>
      </c>
      <c r="M446" s="17">
        <f>M447+M451</f>
        <v>423150</v>
      </c>
      <c r="N446" s="17">
        <f>N447+N451</f>
        <v>423150</v>
      </c>
      <c r="R446" s="110"/>
    </row>
    <row r="447" spans="2:14" ht="26.25" customHeight="1">
      <c r="B447" s="134" t="s">
        <v>113</v>
      </c>
      <c r="C447" s="128"/>
      <c r="D447" s="128"/>
      <c r="E447" s="129"/>
      <c r="F447" s="15" t="s">
        <v>17</v>
      </c>
      <c r="G447" s="15" t="s">
        <v>66</v>
      </c>
      <c r="H447" s="15" t="s">
        <v>29</v>
      </c>
      <c r="I447" s="15" t="s">
        <v>114</v>
      </c>
      <c r="J447" s="15" t="s">
        <v>85</v>
      </c>
      <c r="K447" s="16"/>
      <c r="L447" s="17">
        <f aca="true" t="shared" si="58" ref="L447:N448">L448</f>
        <v>280000</v>
      </c>
      <c r="M447" s="17">
        <f t="shared" si="58"/>
        <v>325000</v>
      </c>
      <c r="N447" s="17">
        <f t="shared" si="58"/>
        <v>325000</v>
      </c>
    </row>
    <row r="448" spans="2:14" ht="16.5" customHeight="1">
      <c r="B448" s="134" t="s">
        <v>187</v>
      </c>
      <c r="C448" s="128"/>
      <c r="D448" s="128"/>
      <c r="E448" s="129"/>
      <c r="F448" s="15" t="s">
        <v>17</v>
      </c>
      <c r="G448" s="15" t="s">
        <v>66</v>
      </c>
      <c r="H448" s="15" t="s">
        <v>29</v>
      </c>
      <c r="I448" s="15" t="s">
        <v>114</v>
      </c>
      <c r="J448" s="15" t="s">
        <v>85</v>
      </c>
      <c r="K448" s="18">
        <v>200</v>
      </c>
      <c r="L448" s="17">
        <f t="shared" si="58"/>
        <v>280000</v>
      </c>
      <c r="M448" s="17">
        <f t="shared" si="58"/>
        <v>325000</v>
      </c>
      <c r="N448" s="17">
        <f t="shared" si="58"/>
        <v>325000</v>
      </c>
    </row>
    <row r="449" spans="2:14" ht="27" customHeight="1">
      <c r="B449" s="134" t="s">
        <v>188</v>
      </c>
      <c r="C449" s="128"/>
      <c r="D449" s="128"/>
      <c r="E449" s="129"/>
      <c r="F449" s="15" t="s">
        <v>17</v>
      </c>
      <c r="G449" s="15" t="s">
        <v>66</v>
      </c>
      <c r="H449" s="15" t="s">
        <v>29</v>
      </c>
      <c r="I449" s="15" t="s">
        <v>114</v>
      </c>
      <c r="J449" s="15" t="s">
        <v>85</v>
      </c>
      <c r="K449" s="18">
        <v>210</v>
      </c>
      <c r="L449" s="17">
        <f>L450</f>
        <v>280000</v>
      </c>
      <c r="M449" s="17">
        <f>M450</f>
        <v>325000</v>
      </c>
      <c r="N449" s="17">
        <f>N450</f>
        <v>325000</v>
      </c>
    </row>
    <row r="450" spans="2:14" ht="16.5" customHeight="1">
      <c r="B450" s="131" t="s">
        <v>163</v>
      </c>
      <c r="C450" s="132"/>
      <c r="D450" s="132"/>
      <c r="E450" s="133"/>
      <c r="F450" s="22" t="s">
        <v>17</v>
      </c>
      <c r="G450" s="22" t="s">
        <v>66</v>
      </c>
      <c r="H450" s="22" t="s">
        <v>29</v>
      </c>
      <c r="I450" s="22" t="s">
        <v>114</v>
      </c>
      <c r="J450" s="22" t="s">
        <v>85</v>
      </c>
      <c r="K450" s="8">
        <v>211</v>
      </c>
      <c r="L450" s="23">
        <v>280000</v>
      </c>
      <c r="M450" s="23">
        <v>325000</v>
      </c>
      <c r="N450" s="23">
        <v>325000</v>
      </c>
    </row>
    <row r="451" spans="2:14" ht="16.5" customHeight="1">
      <c r="B451" s="167" t="s">
        <v>234</v>
      </c>
      <c r="C451" s="168"/>
      <c r="D451" s="168"/>
      <c r="E451" s="169"/>
      <c r="F451" s="15" t="s">
        <v>17</v>
      </c>
      <c r="G451" s="15" t="s">
        <v>66</v>
      </c>
      <c r="H451" s="15" t="s">
        <v>29</v>
      </c>
      <c r="I451" s="15" t="s">
        <v>114</v>
      </c>
      <c r="J451" s="22" t="s">
        <v>218</v>
      </c>
      <c r="K451" s="8"/>
      <c r="L451" s="23">
        <f aca="true" t="shared" si="59" ref="L451:N452">L452</f>
        <v>150000</v>
      </c>
      <c r="M451" s="23">
        <f t="shared" si="59"/>
        <v>98150</v>
      </c>
      <c r="N451" s="23">
        <f t="shared" si="59"/>
        <v>98150</v>
      </c>
    </row>
    <row r="452" spans="2:14" ht="16.5" customHeight="1">
      <c r="B452" s="153" t="s">
        <v>233</v>
      </c>
      <c r="C452" s="165"/>
      <c r="D452" s="165"/>
      <c r="E452" s="166"/>
      <c r="F452" s="22" t="s">
        <v>17</v>
      </c>
      <c r="G452" s="22" t="s">
        <v>66</v>
      </c>
      <c r="H452" s="22" t="s">
        <v>29</v>
      </c>
      <c r="I452" s="22" t="s">
        <v>114</v>
      </c>
      <c r="J452" s="22" t="s">
        <v>218</v>
      </c>
      <c r="K452" s="8">
        <v>210</v>
      </c>
      <c r="L452" s="23">
        <f t="shared" si="59"/>
        <v>150000</v>
      </c>
      <c r="M452" s="23">
        <f t="shared" si="59"/>
        <v>98150</v>
      </c>
      <c r="N452" s="23">
        <f t="shared" si="59"/>
        <v>98150</v>
      </c>
    </row>
    <row r="453" spans="2:14" ht="16.5" customHeight="1">
      <c r="B453" s="131" t="s">
        <v>236</v>
      </c>
      <c r="C453" s="132"/>
      <c r="D453" s="132"/>
      <c r="E453" s="133"/>
      <c r="F453" s="22" t="s">
        <v>17</v>
      </c>
      <c r="G453" s="22" t="s">
        <v>66</v>
      </c>
      <c r="H453" s="22" t="s">
        <v>29</v>
      </c>
      <c r="I453" s="22" t="s">
        <v>114</v>
      </c>
      <c r="J453" s="22" t="s">
        <v>218</v>
      </c>
      <c r="K453" s="8">
        <v>213</v>
      </c>
      <c r="L453" s="23">
        <v>150000</v>
      </c>
      <c r="M453" s="23">
        <v>98150</v>
      </c>
      <c r="N453" s="23">
        <v>98150</v>
      </c>
    </row>
    <row r="454" spans="2:14" ht="16.5" customHeight="1" hidden="1">
      <c r="B454" s="176"/>
      <c r="C454" s="165"/>
      <c r="D454" s="165"/>
      <c r="E454" s="166"/>
      <c r="F454" s="22"/>
      <c r="G454" s="22"/>
      <c r="H454" s="22"/>
      <c r="I454" s="22"/>
      <c r="J454" s="22"/>
      <c r="K454" s="8"/>
      <c r="L454" s="23"/>
      <c r="M454" s="23"/>
      <c r="N454" s="23"/>
    </row>
    <row r="455" spans="2:14" ht="16.5" customHeight="1" hidden="1">
      <c r="B455" s="176"/>
      <c r="C455" s="165"/>
      <c r="D455" s="165"/>
      <c r="E455" s="166"/>
      <c r="F455" s="22"/>
      <c r="G455" s="22"/>
      <c r="H455" s="22"/>
      <c r="I455" s="22"/>
      <c r="J455" s="22"/>
      <c r="K455" s="8"/>
      <c r="L455" s="23"/>
      <c r="M455" s="23"/>
      <c r="N455" s="23"/>
    </row>
    <row r="456" spans="2:14" ht="16.5" customHeight="1" hidden="1">
      <c r="B456" s="176"/>
      <c r="C456" s="165"/>
      <c r="D456" s="165"/>
      <c r="E456" s="166"/>
      <c r="F456" s="22"/>
      <c r="G456" s="22"/>
      <c r="H456" s="22"/>
      <c r="I456" s="22"/>
      <c r="J456" s="22"/>
      <c r="K456" s="8"/>
      <c r="L456" s="23"/>
      <c r="M456" s="23"/>
      <c r="N456" s="23"/>
    </row>
    <row r="457" spans="2:14" ht="16.5" customHeight="1" hidden="1">
      <c r="B457" s="19"/>
      <c r="C457" s="20"/>
      <c r="D457" s="20"/>
      <c r="E457" s="21"/>
      <c r="F457" s="22"/>
      <c r="G457" s="22"/>
      <c r="H457" s="22"/>
      <c r="I457" s="22"/>
      <c r="J457" s="22"/>
      <c r="K457" s="8"/>
      <c r="L457" s="23"/>
      <c r="M457" s="23"/>
      <c r="N457" s="23"/>
    </row>
    <row r="458" spans="2:14" ht="16.5" customHeight="1" hidden="1">
      <c r="B458" s="19"/>
      <c r="C458" s="20"/>
      <c r="D458" s="20"/>
      <c r="E458" s="21"/>
      <c r="F458" s="22"/>
      <c r="G458" s="22"/>
      <c r="H458" s="22"/>
      <c r="I458" s="22"/>
      <c r="J458" s="22"/>
      <c r="K458" s="8"/>
      <c r="L458" s="23"/>
      <c r="M458" s="23"/>
      <c r="N458" s="23"/>
    </row>
    <row r="459" spans="2:14" ht="16.5" customHeight="1">
      <c r="B459" s="122" t="s">
        <v>27</v>
      </c>
      <c r="C459" s="123"/>
      <c r="D459" s="123"/>
      <c r="E459" s="124"/>
      <c r="F459" s="41" t="s">
        <v>17</v>
      </c>
      <c r="G459" s="41" t="s">
        <v>66</v>
      </c>
      <c r="H459" s="41" t="s">
        <v>29</v>
      </c>
      <c r="I459" s="41"/>
      <c r="J459" s="41"/>
      <c r="K459" s="52"/>
      <c r="L459" s="34">
        <f>L416</f>
        <v>430000</v>
      </c>
      <c r="M459" s="34">
        <f>M416</f>
        <v>423150</v>
      </c>
      <c r="N459" s="34">
        <f>N416</f>
        <v>423150</v>
      </c>
    </row>
    <row r="460" spans="2:14" ht="16.5" customHeight="1">
      <c r="B460" s="135" t="s">
        <v>27</v>
      </c>
      <c r="C460" s="136"/>
      <c r="D460" s="136"/>
      <c r="E460" s="137"/>
      <c r="F460" s="32" t="s">
        <v>17</v>
      </c>
      <c r="G460" s="32" t="s">
        <v>66</v>
      </c>
      <c r="H460" s="32"/>
      <c r="I460" s="32"/>
      <c r="J460" s="32"/>
      <c r="K460" s="33"/>
      <c r="L460" s="34">
        <f>L331</f>
        <v>757350</v>
      </c>
      <c r="M460" s="34">
        <f>M331</f>
        <v>894100</v>
      </c>
      <c r="N460" s="34">
        <f>N331</f>
        <v>862350</v>
      </c>
    </row>
    <row r="461" spans="2:14" ht="26.25" customHeight="1">
      <c r="B461" s="215" t="s">
        <v>72</v>
      </c>
      <c r="C461" s="216"/>
      <c r="D461" s="216"/>
      <c r="E461" s="217"/>
      <c r="F461" s="71" t="s">
        <v>17</v>
      </c>
      <c r="G461" s="71" t="s">
        <v>49</v>
      </c>
      <c r="H461" s="71"/>
      <c r="I461" s="71"/>
      <c r="J461" s="71"/>
      <c r="K461" s="72"/>
      <c r="L461" s="76">
        <f>L462+L492</f>
        <v>160000</v>
      </c>
      <c r="M461" s="76">
        <f>M462+M492</f>
        <v>10000</v>
      </c>
      <c r="N461" s="76">
        <f>N462+N492</f>
        <v>10000</v>
      </c>
    </row>
    <row r="462" spans="2:14" ht="65.25" customHeight="1">
      <c r="B462" s="209" t="s">
        <v>268</v>
      </c>
      <c r="C462" s="210"/>
      <c r="D462" s="210"/>
      <c r="E462" s="211"/>
      <c r="F462" s="41" t="s">
        <v>17</v>
      </c>
      <c r="G462" s="41" t="s">
        <v>49</v>
      </c>
      <c r="H462" s="41"/>
      <c r="I462" s="41" t="s">
        <v>106</v>
      </c>
      <c r="J462" s="41"/>
      <c r="K462" s="70"/>
      <c r="L462" s="34">
        <f aca="true" t="shared" si="60" ref="L462:N463">L463</f>
        <v>150000</v>
      </c>
      <c r="M462" s="34">
        <f t="shared" si="60"/>
        <v>0</v>
      </c>
      <c r="N462" s="34">
        <f t="shared" si="60"/>
        <v>0</v>
      </c>
    </row>
    <row r="463" spans="2:14" ht="30.75" customHeight="1">
      <c r="B463" s="134" t="s">
        <v>108</v>
      </c>
      <c r="C463" s="128"/>
      <c r="D463" s="128"/>
      <c r="E463" s="129"/>
      <c r="F463" s="41" t="s">
        <v>17</v>
      </c>
      <c r="G463" s="41" t="s">
        <v>49</v>
      </c>
      <c r="H463" s="41"/>
      <c r="I463" s="41" t="s">
        <v>107</v>
      </c>
      <c r="J463" s="41"/>
      <c r="K463" s="70"/>
      <c r="L463" s="34">
        <f t="shared" si="60"/>
        <v>150000</v>
      </c>
      <c r="M463" s="34">
        <f t="shared" si="60"/>
        <v>0</v>
      </c>
      <c r="N463" s="34">
        <f t="shared" si="60"/>
        <v>0</v>
      </c>
    </row>
    <row r="464" spans="2:14" ht="27" customHeight="1">
      <c r="B464" s="134" t="s">
        <v>74</v>
      </c>
      <c r="C464" s="128"/>
      <c r="D464" s="128"/>
      <c r="E464" s="129"/>
      <c r="F464" s="15" t="s">
        <v>17</v>
      </c>
      <c r="G464" s="15" t="s">
        <v>49</v>
      </c>
      <c r="H464" s="15"/>
      <c r="I464" s="15" t="s">
        <v>109</v>
      </c>
      <c r="J464" s="15"/>
      <c r="K464" s="16"/>
      <c r="L464" s="17">
        <f>L465+L476+L486</f>
        <v>150000</v>
      </c>
      <c r="M464" s="17">
        <f>M465+M476</f>
        <v>0</v>
      </c>
      <c r="N464" s="17">
        <f>N465+N476</f>
        <v>0</v>
      </c>
    </row>
    <row r="465" spans="2:14" ht="16.5" customHeight="1">
      <c r="B465" s="147" t="s">
        <v>73</v>
      </c>
      <c r="C465" s="148"/>
      <c r="D465" s="148"/>
      <c r="E465" s="149"/>
      <c r="F465" s="12" t="s">
        <v>17</v>
      </c>
      <c r="G465" s="12" t="s">
        <v>49</v>
      </c>
      <c r="H465" s="12" t="s">
        <v>18</v>
      </c>
      <c r="I465" s="12"/>
      <c r="J465" s="12"/>
      <c r="K465" s="13"/>
      <c r="L465" s="14">
        <f>L466</f>
        <v>120000</v>
      </c>
      <c r="M465" s="14">
        <f>M466</f>
        <v>0</v>
      </c>
      <c r="N465" s="14">
        <f>N466</f>
        <v>0</v>
      </c>
    </row>
    <row r="466" spans="2:14" ht="46.5" customHeight="1">
      <c r="B466" s="134" t="s">
        <v>110</v>
      </c>
      <c r="C466" s="128"/>
      <c r="D466" s="128"/>
      <c r="E466" s="129"/>
      <c r="F466" s="15" t="s">
        <v>17</v>
      </c>
      <c r="G466" s="15" t="s">
        <v>49</v>
      </c>
      <c r="H466" s="15" t="s">
        <v>18</v>
      </c>
      <c r="I466" s="15" t="s">
        <v>111</v>
      </c>
      <c r="J466" s="15" t="s">
        <v>75</v>
      </c>
      <c r="K466" s="16"/>
      <c r="L466" s="17">
        <f aca="true" t="shared" si="61" ref="L466:N470">L467</f>
        <v>120000</v>
      </c>
      <c r="M466" s="17">
        <f t="shared" si="61"/>
        <v>0</v>
      </c>
      <c r="N466" s="17">
        <f t="shared" si="61"/>
        <v>0</v>
      </c>
    </row>
    <row r="467" spans="2:14" ht="25.5" customHeight="1">
      <c r="B467" s="134" t="s">
        <v>76</v>
      </c>
      <c r="C467" s="128"/>
      <c r="D467" s="128"/>
      <c r="E467" s="129"/>
      <c r="F467" s="15" t="s">
        <v>17</v>
      </c>
      <c r="G467" s="15" t="s">
        <v>49</v>
      </c>
      <c r="H467" s="15" t="s">
        <v>18</v>
      </c>
      <c r="I467" s="15" t="s">
        <v>111</v>
      </c>
      <c r="J467" s="15" t="s">
        <v>77</v>
      </c>
      <c r="K467" s="16"/>
      <c r="L467" s="17">
        <f aca="true" t="shared" si="62" ref="L467:N468">L468</f>
        <v>120000</v>
      </c>
      <c r="M467" s="17">
        <f t="shared" si="62"/>
        <v>0</v>
      </c>
      <c r="N467" s="17">
        <f t="shared" si="62"/>
        <v>0</v>
      </c>
    </row>
    <row r="468" spans="2:14" ht="16.5" customHeight="1">
      <c r="B468" s="134" t="s">
        <v>97</v>
      </c>
      <c r="C468" s="128"/>
      <c r="D468" s="128"/>
      <c r="E468" s="129"/>
      <c r="F468" s="15" t="s">
        <v>17</v>
      </c>
      <c r="G468" s="15" t="s">
        <v>49</v>
      </c>
      <c r="H468" s="15" t="s">
        <v>18</v>
      </c>
      <c r="I468" s="15" t="s">
        <v>111</v>
      </c>
      <c r="J468" s="15" t="s">
        <v>96</v>
      </c>
      <c r="K468" s="16"/>
      <c r="L468" s="17">
        <f t="shared" si="62"/>
        <v>120000</v>
      </c>
      <c r="M468" s="17">
        <f t="shared" si="62"/>
        <v>0</v>
      </c>
      <c r="N468" s="17">
        <f t="shared" si="62"/>
        <v>0</v>
      </c>
    </row>
    <row r="469" spans="2:14" ht="16.5" customHeight="1">
      <c r="B469" s="134" t="s">
        <v>187</v>
      </c>
      <c r="C469" s="128"/>
      <c r="D469" s="128"/>
      <c r="E469" s="129"/>
      <c r="F469" s="15" t="s">
        <v>17</v>
      </c>
      <c r="G469" s="15" t="s">
        <v>49</v>
      </c>
      <c r="H469" s="15" t="s">
        <v>18</v>
      </c>
      <c r="I469" s="15" t="s">
        <v>111</v>
      </c>
      <c r="J469" s="15" t="s">
        <v>96</v>
      </c>
      <c r="K469" s="18">
        <v>200</v>
      </c>
      <c r="L469" s="17">
        <f t="shared" si="61"/>
        <v>120000</v>
      </c>
      <c r="M469" s="17">
        <f t="shared" si="61"/>
        <v>0</v>
      </c>
      <c r="N469" s="17">
        <f t="shared" si="61"/>
        <v>0</v>
      </c>
    </row>
    <row r="470" spans="2:14" ht="16.5" customHeight="1">
      <c r="B470" s="134" t="s">
        <v>186</v>
      </c>
      <c r="C470" s="128"/>
      <c r="D470" s="128"/>
      <c r="E470" s="129"/>
      <c r="F470" s="15" t="s">
        <v>17</v>
      </c>
      <c r="G470" s="15" t="s">
        <v>49</v>
      </c>
      <c r="H470" s="15" t="s">
        <v>18</v>
      </c>
      <c r="I470" s="15" t="s">
        <v>111</v>
      </c>
      <c r="J470" s="15" t="s">
        <v>96</v>
      </c>
      <c r="K470" s="18">
        <v>260</v>
      </c>
      <c r="L470" s="17">
        <f t="shared" si="61"/>
        <v>120000</v>
      </c>
      <c r="M470" s="17">
        <f t="shared" si="61"/>
        <v>0</v>
      </c>
      <c r="N470" s="17">
        <f t="shared" si="61"/>
        <v>0</v>
      </c>
    </row>
    <row r="471" spans="2:14" ht="30.75" customHeight="1">
      <c r="B471" s="131" t="s">
        <v>162</v>
      </c>
      <c r="C471" s="132"/>
      <c r="D471" s="132"/>
      <c r="E471" s="133"/>
      <c r="F471" s="22" t="s">
        <v>17</v>
      </c>
      <c r="G471" s="22" t="s">
        <v>49</v>
      </c>
      <c r="H471" s="22" t="s">
        <v>18</v>
      </c>
      <c r="I471" s="22" t="s">
        <v>111</v>
      </c>
      <c r="J471" s="22" t="s">
        <v>96</v>
      </c>
      <c r="K471" s="8">
        <v>264</v>
      </c>
      <c r="L471" s="23">
        <v>120000</v>
      </c>
      <c r="M471" s="23">
        <v>0</v>
      </c>
      <c r="N471" s="23">
        <v>0</v>
      </c>
    </row>
    <row r="472" spans="2:14" ht="14.25" customHeight="1">
      <c r="B472" s="122" t="s">
        <v>27</v>
      </c>
      <c r="C472" s="123"/>
      <c r="D472" s="123"/>
      <c r="E472" s="124"/>
      <c r="F472" s="15" t="s">
        <v>17</v>
      </c>
      <c r="G472" s="15" t="s">
        <v>49</v>
      </c>
      <c r="H472" s="15" t="s">
        <v>18</v>
      </c>
      <c r="I472" s="15"/>
      <c r="J472" s="15"/>
      <c r="K472" s="16"/>
      <c r="L472" s="17">
        <f>L465</f>
        <v>120000</v>
      </c>
      <c r="M472" s="17">
        <f>M465</f>
        <v>0</v>
      </c>
      <c r="N472" s="17">
        <f>N465</f>
        <v>0</v>
      </c>
    </row>
    <row r="473" spans="2:14" ht="16.5" customHeight="1" hidden="1">
      <c r="B473" s="111"/>
      <c r="C473" s="112"/>
      <c r="D473" s="112"/>
      <c r="E473" s="113"/>
      <c r="F473" s="15"/>
      <c r="G473" s="15"/>
      <c r="H473" s="15"/>
      <c r="I473" s="15"/>
      <c r="J473" s="15"/>
      <c r="K473" s="16"/>
      <c r="L473" s="17"/>
      <c r="M473" s="17"/>
      <c r="N473" s="17"/>
    </row>
    <row r="474" spans="2:14" ht="16.5" customHeight="1" hidden="1">
      <c r="B474" s="111"/>
      <c r="C474" s="112"/>
      <c r="D474" s="112"/>
      <c r="E474" s="113"/>
      <c r="F474" s="15"/>
      <c r="G474" s="15"/>
      <c r="H474" s="15"/>
      <c r="I474" s="15"/>
      <c r="J474" s="15"/>
      <c r="K474" s="16"/>
      <c r="L474" s="17"/>
      <c r="M474" s="17"/>
      <c r="N474" s="17"/>
    </row>
    <row r="475" spans="2:14" ht="16.5" customHeight="1" hidden="1">
      <c r="B475" s="111"/>
      <c r="C475" s="112"/>
      <c r="D475" s="112"/>
      <c r="E475" s="113"/>
      <c r="F475" s="15"/>
      <c r="G475" s="15"/>
      <c r="H475" s="15"/>
      <c r="I475" s="15"/>
      <c r="J475" s="15"/>
      <c r="K475" s="16"/>
      <c r="L475" s="17"/>
      <c r="M475" s="17"/>
      <c r="N475" s="17"/>
    </row>
    <row r="476" spans="2:14" ht="16.5" customHeight="1">
      <c r="B476" s="147" t="s">
        <v>78</v>
      </c>
      <c r="C476" s="148"/>
      <c r="D476" s="148"/>
      <c r="E476" s="149"/>
      <c r="F476" s="12" t="s">
        <v>17</v>
      </c>
      <c r="G476" s="12" t="s">
        <v>49</v>
      </c>
      <c r="H476" s="12" t="s">
        <v>42</v>
      </c>
      <c r="I476" s="12"/>
      <c r="J476" s="12"/>
      <c r="K476" s="13"/>
      <c r="L476" s="14">
        <f>L477</f>
        <v>30000</v>
      </c>
      <c r="M476" s="14">
        <f>M477</f>
        <v>0</v>
      </c>
      <c r="N476" s="14">
        <f>N477</f>
        <v>0</v>
      </c>
    </row>
    <row r="477" spans="2:14" ht="39" customHeight="1">
      <c r="B477" s="134" t="s">
        <v>79</v>
      </c>
      <c r="C477" s="128"/>
      <c r="D477" s="128"/>
      <c r="E477" s="129"/>
      <c r="F477" s="15" t="s">
        <v>17</v>
      </c>
      <c r="G477" s="15" t="s">
        <v>49</v>
      </c>
      <c r="H477" s="15" t="s">
        <v>42</v>
      </c>
      <c r="I477" s="15" t="s">
        <v>112</v>
      </c>
      <c r="J477" s="15"/>
      <c r="K477" s="16"/>
      <c r="L477" s="17">
        <f aca="true" t="shared" si="63" ref="L477:N483">L478</f>
        <v>30000</v>
      </c>
      <c r="M477" s="17">
        <f t="shared" si="63"/>
        <v>0</v>
      </c>
      <c r="N477" s="17">
        <f t="shared" si="63"/>
        <v>0</v>
      </c>
    </row>
    <row r="478" spans="2:14" ht="27.75" customHeight="1">
      <c r="B478" s="134" t="s">
        <v>80</v>
      </c>
      <c r="C478" s="128"/>
      <c r="D478" s="128"/>
      <c r="E478" s="129"/>
      <c r="F478" s="15" t="s">
        <v>17</v>
      </c>
      <c r="G478" s="15" t="s">
        <v>49</v>
      </c>
      <c r="H478" s="15" t="s">
        <v>42</v>
      </c>
      <c r="I478" s="15" t="s">
        <v>112</v>
      </c>
      <c r="J478" s="15"/>
      <c r="K478" s="16"/>
      <c r="L478" s="17">
        <f t="shared" si="63"/>
        <v>30000</v>
      </c>
      <c r="M478" s="17">
        <f t="shared" si="63"/>
        <v>0</v>
      </c>
      <c r="N478" s="17">
        <f t="shared" si="63"/>
        <v>0</v>
      </c>
    </row>
    <row r="479" spans="2:14" ht="27.75" customHeight="1">
      <c r="B479" s="134" t="s">
        <v>76</v>
      </c>
      <c r="C479" s="128"/>
      <c r="D479" s="128"/>
      <c r="E479" s="129"/>
      <c r="F479" s="15" t="s">
        <v>17</v>
      </c>
      <c r="G479" s="15" t="s">
        <v>49</v>
      </c>
      <c r="H479" s="15" t="s">
        <v>42</v>
      </c>
      <c r="I479" s="15" t="s">
        <v>112</v>
      </c>
      <c r="J479" s="15" t="s">
        <v>75</v>
      </c>
      <c r="K479" s="16"/>
      <c r="L479" s="17">
        <f aca="true" t="shared" si="64" ref="L479:N481">L480</f>
        <v>30000</v>
      </c>
      <c r="M479" s="17">
        <f t="shared" si="64"/>
        <v>0</v>
      </c>
      <c r="N479" s="17">
        <f t="shared" si="64"/>
        <v>0</v>
      </c>
    </row>
    <row r="480" spans="2:14" ht="27.75" customHeight="1">
      <c r="B480" s="134" t="s">
        <v>76</v>
      </c>
      <c r="C480" s="128"/>
      <c r="D480" s="128"/>
      <c r="E480" s="129"/>
      <c r="F480" s="15" t="s">
        <v>17</v>
      </c>
      <c r="G480" s="15" t="s">
        <v>49</v>
      </c>
      <c r="H480" s="15" t="s">
        <v>42</v>
      </c>
      <c r="I480" s="15" t="s">
        <v>112</v>
      </c>
      <c r="J480" s="15" t="s">
        <v>77</v>
      </c>
      <c r="K480" s="16"/>
      <c r="L480" s="17">
        <f t="shared" si="64"/>
        <v>30000</v>
      </c>
      <c r="M480" s="17">
        <f t="shared" si="64"/>
        <v>0</v>
      </c>
      <c r="N480" s="17">
        <f t="shared" si="64"/>
        <v>0</v>
      </c>
    </row>
    <row r="481" spans="2:14" ht="42.75" customHeight="1">
      <c r="B481" s="134" t="s">
        <v>99</v>
      </c>
      <c r="C481" s="128"/>
      <c r="D481" s="128"/>
      <c r="E481" s="129"/>
      <c r="F481" s="15" t="s">
        <v>17</v>
      </c>
      <c r="G481" s="15" t="s">
        <v>49</v>
      </c>
      <c r="H481" s="15" t="s">
        <v>42</v>
      </c>
      <c r="I481" s="15" t="s">
        <v>112</v>
      </c>
      <c r="J481" s="15" t="s">
        <v>98</v>
      </c>
      <c r="K481" s="16"/>
      <c r="L481" s="17">
        <f t="shared" si="64"/>
        <v>30000</v>
      </c>
      <c r="M481" s="17">
        <f t="shared" si="64"/>
        <v>0</v>
      </c>
      <c r="N481" s="17">
        <f t="shared" si="64"/>
        <v>0</v>
      </c>
    </row>
    <row r="482" spans="2:14" ht="15" customHeight="1">
      <c r="B482" s="134" t="s">
        <v>185</v>
      </c>
      <c r="C482" s="128"/>
      <c r="D482" s="128"/>
      <c r="E482" s="129"/>
      <c r="F482" s="15" t="s">
        <v>17</v>
      </c>
      <c r="G482" s="15" t="s">
        <v>49</v>
      </c>
      <c r="H482" s="15" t="s">
        <v>42</v>
      </c>
      <c r="I482" s="15" t="s">
        <v>112</v>
      </c>
      <c r="J482" s="15" t="s">
        <v>98</v>
      </c>
      <c r="K482" s="18">
        <v>200</v>
      </c>
      <c r="L482" s="17">
        <f t="shared" si="63"/>
        <v>30000</v>
      </c>
      <c r="M482" s="17">
        <f t="shared" si="63"/>
        <v>0</v>
      </c>
      <c r="N482" s="17">
        <f t="shared" si="63"/>
        <v>0</v>
      </c>
    </row>
    <row r="483" spans="2:14" ht="18" customHeight="1">
      <c r="B483" s="134" t="s">
        <v>186</v>
      </c>
      <c r="C483" s="128"/>
      <c r="D483" s="128"/>
      <c r="E483" s="129"/>
      <c r="F483" s="15" t="s">
        <v>17</v>
      </c>
      <c r="G483" s="15" t="s">
        <v>49</v>
      </c>
      <c r="H483" s="15" t="s">
        <v>42</v>
      </c>
      <c r="I483" s="15" t="s">
        <v>112</v>
      </c>
      <c r="J483" s="15" t="s">
        <v>98</v>
      </c>
      <c r="K483" s="18">
        <v>260</v>
      </c>
      <c r="L483" s="17">
        <f t="shared" si="63"/>
        <v>30000</v>
      </c>
      <c r="M483" s="17">
        <f t="shared" si="63"/>
        <v>0</v>
      </c>
      <c r="N483" s="17">
        <f t="shared" si="63"/>
        <v>0</v>
      </c>
    </row>
    <row r="484" spans="2:14" ht="18" customHeight="1">
      <c r="B484" s="131" t="s">
        <v>161</v>
      </c>
      <c r="C484" s="132"/>
      <c r="D484" s="132"/>
      <c r="E484" s="133"/>
      <c r="F484" s="22" t="s">
        <v>17</v>
      </c>
      <c r="G484" s="22" t="s">
        <v>49</v>
      </c>
      <c r="H484" s="22" t="s">
        <v>42</v>
      </c>
      <c r="I484" s="22" t="s">
        <v>112</v>
      </c>
      <c r="J484" s="22" t="s">
        <v>98</v>
      </c>
      <c r="K484" s="8">
        <v>262</v>
      </c>
      <c r="L484" s="23">
        <v>30000</v>
      </c>
      <c r="M484" s="23">
        <v>0</v>
      </c>
      <c r="N484" s="23">
        <v>0</v>
      </c>
    </row>
    <row r="485" spans="2:14" ht="19.5" customHeight="1" hidden="1">
      <c r="B485" s="150"/>
      <c r="C485" s="151"/>
      <c r="D485" s="151"/>
      <c r="E485" s="152"/>
      <c r="F485" s="32"/>
      <c r="G485" s="32"/>
      <c r="H485" s="32"/>
      <c r="I485" s="32"/>
      <c r="J485" s="32"/>
      <c r="K485" s="33"/>
      <c r="L485" s="34"/>
      <c r="M485" s="34"/>
      <c r="N485" s="34"/>
    </row>
    <row r="486" spans="2:14" ht="60.75" customHeight="1" hidden="1">
      <c r="B486" s="138" t="s">
        <v>229</v>
      </c>
      <c r="C486" s="139"/>
      <c r="D486" s="139"/>
      <c r="E486" s="140"/>
      <c r="F486" s="12" t="s">
        <v>17</v>
      </c>
      <c r="G486" s="12" t="s">
        <v>49</v>
      </c>
      <c r="H486" s="12"/>
      <c r="I486" s="12"/>
      <c r="J486" s="12"/>
      <c r="K486" s="13"/>
      <c r="L486" s="14">
        <f>L489</f>
        <v>0</v>
      </c>
      <c r="M486" s="14">
        <f>M489</f>
        <v>0</v>
      </c>
      <c r="N486" s="14">
        <f>N489</f>
        <v>0</v>
      </c>
    </row>
    <row r="487" spans="2:14" ht="19.5" customHeight="1" hidden="1">
      <c r="B487" s="130" t="s">
        <v>23</v>
      </c>
      <c r="C487" s="125"/>
      <c r="D487" s="125"/>
      <c r="E487" s="126"/>
      <c r="F487" s="15" t="s">
        <v>17</v>
      </c>
      <c r="G487" s="15" t="s">
        <v>49</v>
      </c>
      <c r="H487" s="15" t="s">
        <v>42</v>
      </c>
      <c r="I487" s="15" t="s">
        <v>203</v>
      </c>
      <c r="J487" s="15" t="s">
        <v>24</v>
      </c>
      <c r="K487" s="16"/>
      <c r="L487" s="17">
        <f>L489</f>
        <v>0</v>
      </c>
      <c r="M487" s="17">
        <f>M489</f>
        <v>0</v>
      </c>
      <c r="N487" s="17">
        <f>N489</f>
        <v>0</v>
      </c>
    </row>
    <row r="488" spans="2:14" ht="30.75" customHeight="1" hidden="1">
      <c r="B488" s="141" t="s">
        <v>68</v>
      </c>
      <c r="C488" s="142"/>
      <c r="D488" s="142"/>
      <c r="E488" s="143"/>
      <c r="F488" s="15" t="s">
        <v>17</v>
      </c>
      <c r="G488" s="15" t="s">
        <v>49</v>
      </c>
      <c r="H488" s="15" t="s">
        <v>42</v>
      </c>
      <c r="I488" s="15" t="s">
        <v>203</v>
      </c>
      <c r="J488" s="15" t="s">
        <v>69</v>
      </c>
      <c r="K488" s="16"/>
      <c r="L488" s="17">
        <v>0</v>
      </c>
      <c r="M488" s="17">
        <v>0</v>
      </c>
      <c r="N488" s="17">
        <v>0</v>
      </c>
    </row>
    <row r="489" spans="2:14" ht="19.5" customHeight="1" hidden="1">
      <c r="B489" s="130" t="s">
        <v>204</v>
      </c>
      <c r="C489" s="125"/>
      <c r="D489" s="125"/>
      <c r="E489" s="126"/>
      <c r="F489" s="15" t="s">
        <v>17</v>
      </c>
      <c r="G489" s="15" t="s">
        <v>49</v>
      </c>
      <c r="H489" s="15" t="s">
        <v>42</v>
      </c>
      <c r="I489" s="15" t="s">
        <v>203</v>
      </c>
      <c r="J489" s="15" t="s">
        <v>95</v>
      </c>
      <c r="K489" s="18"/>
      <c r="L489" s="17">
        <f aca="true" t="shared" si="65" ref="L489:N490">L490</f>
        <v>0</v>
      </c>
      <c r="M489" s="17">
        <f t="shared" si="65"/>
        <v>0</v>
      </c>
      <c r="N489" s="17">
        <f t="shared" si="65"/>
        <v>0</v>
      </c>
    </row>
    <row r="490" spans="2:14" ht="19.5" customHeight="1" hidden="1">
      <c r="B490" s="130" t="s">
        <v>192</v>
      </c>
      <c r="C490" s="125"/>
      <c r="D490" s="125"/>
      <c r="E490" s="126"/>
      <c r="F490" s="15" t="s">
        <v>17</v>
      </c>
      <c r="G490" s="15" t="s">
        <v>49</v>
      </c>
      <c r="H490" s="15" t="s">
        <v>42</v>
      </c>
      <c r="I490" s="15" t="s">
        <v>203</v>
      </c>
      <c r="J490" s="15" t="s">
        <v>95</v>
      </c>
      <c r="K490" s="31">
        <v>200</v>
      </c>
      <c r="L490" s="17">
        <f t="shared" si="65"/>
        <v>0</v>
      </c>
      <c r="M490" s="17">
        <f t="shared" si="65"/>
        <v>0</v>
      </c>
      <c r="N490" s="17">
        <f t="shared" si="65"/>
        <v>0</v>
      </c>
    </row>
    <row r="491" spans="2:14" ht="19.5" customHeight="1" hidden="1">
      <c r="B491" s="127" t="s">
        <v>205</v>
      </c>
      <c r="C491" s="120"/>
      <c r="D491" s="120"/>
      <c r="E491" s="121"/>
      <c r="F491" s="30" t="s">
        <v>17</v>
      </c>
      <c r="G491" s="103" t="s">
        <v>49</v>
      </c>
      <c r="H491" s="103" t="s">
        <v>42</v>
      </c>
      <c r="I491" s="103" t="s">
        <v>203</v>
      </c>
      <c r="J491" s="30" t="s">
        <v>95</v>
      </c>
      <c r="K491" s="31">
        <v>212</v>
      </c>
      <c r="L491" s="88">
        <v>0</v>
      </c>
      <c r="M491" s="88">
        <v>0</v>
      </c>
      <c r="N491" s="88">
        <v>0</v>
      </c>
    </row>
    <row r="492" spans="2:14" ht="60.75" customHeight="1">
      <c r="B492" s="138" t="s">
        <v>229</v>
      </c>
      <c r="C492" s="139"/>
      <c r="D492" s="139"/>
      <c r="E492" s="140"/>
      <c r="F492" s="12" t="s">
        <v>17</v>
      </c>
      <c r="G492" s="12" t="s">
        <v>49</v>
      </c>
      <c r="H492" s="12"/>
      <c r="I492" s="12"/>
      <c r="J492" s="12"/>
      <c r="K492" s="13"/>
      <c r="L492" s="14">
        <f>L495</f>
        <v>10000</v>
      </c>
      <c r="M492" s="14">
        <f>M495</f>
        <v>10000</v>
      </c>
      <c r="N492" s="14">
        <f>N495</f>
        <v>10000</v>
      </c>
    </row>
    <row r="493" spans="2:14" ht="19.5" customHeight="1">
      <c r="B493" s="130" t="s">
        <v>23</v>
      </c>
      <c r="C493" s="125"/>
      <c r="D493" s="125"/>
      <c r="E493" s="126"/>
      <c r="F493" s="15" t="s">
        <v>17</v>
      </c>
      <c r="G493" s="15" t="s">
        <v>49</v>
      </c>
      <c r="H493" s="15" t="s">
        <v>42</v>
      </c>
      <c r="I493" s="15" t="s">
        <v>203</v>
      </c>
      <c r="J493" s="15" t="s">
        <v>24</v>
      </c>
      <c r="K493" s="16"/>
      <c r="L493" s="17">
        <f>L495</f>
        <v>10000</v>
      </c>
      <c r="M493" s="17">
        <f>M495</f>
        <v>10000</v>
      </c>
      <c r="N493" s="17">
        <f>N495</f>
        <v>10000</v>
      </c>
    </row>
    <row r="494" spans="2:14" ht="30.75" customHeight="1">
      <c r="B494" s="141" t="s">
        <v>68</v>
      </c>
      <c r="C494" s="142"/>
      <c r="D494" s="142"/>
      <c r="E494" s="143"/>
      <c r="F494" s="15" t="s">
        <v>17</v>
      </c>
      <c r="G494" s="15" t="s">
        <v>49</v>
      </c>
      <c r="H494" s="15" t="s">
        <v>42</v>
      </c>
      <c r="I494" s="15" t="s">
        <v>203</v>
      </c>
      <c r="J494" s="15" t="s">
        <v>69</v>
      </c>
      <c r="K494" s="16"/>
      <c r="L494" s="17">
        <v>20000</v>
      </c>
      <c r="M494" s="17">
        <v>20000</v>
      </c>
      <c r="N494" s="17">
        <v>20000</v>
      </c>
    </row>
    <row r="495" spans="2:14" ht="19.5" customHeight="1">
      <c r="B495" s="130" t="s">
        <v>204</v>
      </c>
      <c r="C495" s="125"/>
      <c r="D495" s="125"/>
      <c r="E495" s="126"/>
      <c r="F495" s="15" t="s">
        <v>17</v>
      </c>
      <c r="G495" s="15" t="s">
        <v>49</v>
      </c>
      <c r="H495" s="15" t="s">
        <v>42</v>
      </c>
      <c r="I495" s="15" t="s">
        <v>203</v>
      </c>
      <c r="J495" s="15" t="s">
        <v>95</v>
      </c>
      <c r="K495" s="18"/>
      <c r="L495" s="17">
        <f aca="true" t="shared" si="66" ref="L495:N496">L496</f>
        <v>10000</v>
      </c>
      <c r="M495" s="17">
        <f t="shared" si="66"/>
        <v>10000</v>
      </c>
      <c r="N495" s="17">
        <f t="shared" si="66"/>
        <v>10000</v>
      </c>
    </row>
    <row r="496" spans="2:14" ht="19.5" customHeight="1">
      <c r="B496" s="130" t="s">
        <v>192</v>
      </c>
      <c r="C496" s="125"/>
      <c r="D496" s="125"/>
      <c r="E496" s="126"/>
      <c r="F496" s="15" t="s">
        <v>17</v>
      </c>
      <c r="G496" s="15" t="s">
        <v>49</v>
      </c>
      <c r="H496" s="15" t="s">
        <v>42</v>
      </c>
      <c r="I496" s="15" t="s">
        <v>203</v>
      </c>
      <c r="J496" s="15" t="s">
        <v>95</v>
      </c>
      <c r="K496" s="31">
        <v>200</v>
      </c>
      <c r="L496" s="17">
        <f t="shared" si="66"/>
        <v>10000</v>
      </c>
      <c r="M496" s="17">
        <f t="shared" si="66"/>
        <v>10000</v>
      </c>
      <c r="N496" s="17">
        <f t="shared" si="66"/>
        <v>10000</v>
      </c>
    </row>
    <row r="497" spans="2:14" ht="19.5" customHeight="1">
      <c r="B497" s="127" t="s">
        <v>205</v>
      </c>
      <c r="C497" s="120"/>
      <c r="D497" s="120"/>
      <c r="E497" s="121"/>
      <c r="F497" s="30" t="s">
        <v>17</v>
      </c>
      <c r="G497" s="103" t="s">
        <v>49</v>
      </c>
      <c r="H497" s="103" t="s">
        <v>42</v>
      </c>
      <c r="I497" s="103" t="s">
        <v>203</v>
      </c>
      <c r="J497" s="30" t="s">
        <v>95</v>
      </c>
      <c r="K497" s="31">
        <v>212</v>
      </c>
      <c r="L497" s="88">
        <v>10000</v>
      </c>
      <c r="M497" s="88">
        <v>10000</v>
      </c>
      <c r="N497" s="88">
        <v>10000</v>
      </c>
    </row>
    <row r="498" spans="2:14" ht="0.75" customHeight="1" hidden="1">
      <c r="B498" s="122" t="s">
        <v>27</v>
      </c>
      <c r="C498" s="123"/>
      <c r="D498" s="123"/>
      <c r="E498" s="124"/>
      <c r="F498" s="41" t="s">
        <v>17</v>
      </c>
      <c r="G498" s="41" t="s">
        <v>49</v>
      </c>
      <c r="H498" s="41" t="s">
        <v>42</v>
      </c>
      <c r="I498" s="41"/>
      <c r="J498" s="41"/>
      <c r="K498" s="70"/>
      <c r="L498" s="34">
        <f>L492+L482+L474</f>
        <v>40000</v>
      </c>
      <c r="M498" s="34">
        <f>M492+M482+M474</f>
        <v>10000</v>
      </c>
      <c r="N498" s="34">
        <f>N492+N482+N474</f>
        <v>10000</v>
      </c>
    </row>
    <row r="499" spans="2:14" ht="19.5" customHeight="1" hidden="1">
      <c r="B499" s="135" t="s">
        <v>27</v>
      </c>
      <c r="C499" s="136"/>
      <c r="D499" s="136"/>
      <c r="E499" s="137"/>
      <c r="F499" s="32" t="s">
        <v>17</v>
      </c>
      <c r="G499" s="32" t="s">
        <v>49</v>
      </c>
      <c r="H499" s="32"/>
      <c r="I499" s="32"/>
      <c r="J499" s="32"/>
      <c r="K499" s="33"/>
      <c r="L499" s="34"/>
      <c r="M499" s="34"/>
      <c r="N499" s="34"/>
    </row>
    <row r="500" spans="2:14" ht="15.75" customHeight="1" hidden="1">
      <c r="B500" s="227" t="s">
        <v>27</v>
      </c>
      <c r="C500" s="228"/>
      <c r="D500" s="228"/>
      <c r="E500" s="229"/>
      <c r="F500" s="41" t="s">
        <v>17</v>
      </c>
      <c r="G500" s="41" t="s">
        <v>49</v>
      </c>
      <c r="H500" s="41" t="s">
        <v>42</v>
      </c>
      <c r="I500" s="41"/>
      <c r="J500" s="41"/>
      <c r="K500" s="70"/>
      <c r="L500" s="34"/>
      <c r="M500" s="34">
        <f>M486+M476+M465</f>
        <v>0</v>
      </c>
      <c r="N500" s="34">
        <f>N486+N476+N465</f>
        <v>0</v>
      </c>
    </row>
    <row r="501" spans="2:14" ht="19.5" customHeight="1">
      <c r="B501" s="135" t="s">
        <v>27</v>
      </c>
      <c r="C501" s="136"/>
      <c r="D501" s="136"/>
      <c r="E501" s="137"/>
      <c r="F501" s="32" t="s">
        <v>17</v>
      </c>
      <c r="G501" s="32" t="s">
        <v>49</v>
      </c>
      <c r="H501" s="32"/>
      <c r="I501" s="32"/>
      <c r="J501" s="32"/>
      <c r="K501" s="33"/>
      <c r="L501" s="34">
        <f>L461</f>
        <v>160000</v>
      </c>
      <c r="M501" s="34">
        <f>M461+M486</f>
        <v>10000</v>
      </c>
      <c r="N501" s="34">
        <f>N461+N486</f>
        <v>10000</v>
      </c>
    </row>
    <row r="502" spans="2:14" ht="21" customHeight="1">
      <c r="B502" s="224" t="s">
        <v>81</v>
      </c>
      <c r="C502" s="225"/>
      <c r="D502" s="225"/>
      <c r="E502" s="226"/>
      <c r="F502" s="71" t="s">
        <v>17</v>
      </c>
      <c r="G502" s="71" t="s">
        <v>82</v>
      </c>
      <c r="H502" s="71"/>
      <c r="I502" s="71"/>
      <c r="J502" s="71"/>
      <c r="K502" s="72"/>
      <c r="L502" s="76">
        <f aca="true" t="shared" si="67" ref="L502:N510">L503</f>
        <v>30000</v>
      </c>
      <c r="M502" s="76">
        <f t="shared" si="67"/>
        <v>0</v>
      </c>
      <c r="N502" s="76">
        <f t="shared" si="67"/>
        <v>0</v>
      </c>
    </row>
    <row r="503" spans="2:14" ht="16.5" customHeight="1">
      <c r="B503" s="221" t="s">
        <v>81</v>
      </c>
      <c r="C503" s="222"/>
      <c r="D503" s="222"/>
      <c r="E503" s="223"/>
      <c r="F503" s="59" t="s">
        <v>17</v>
      </c>
      <c r="G503" s="59" t="s">
        <v>82</v>
      </c>
      <c r="H503" s="59" t="s">
        <v>18</v>
      </c>
      <c r="I503" s="59"/>
      <c r="J503" s="59"/>
      <c r="K503" s="61"/>
      <c r="L503" s="62">
        <f t="shared" si="67"/>
        <v>30000</v>
      </c>
      <c r="M503" s="62">
        <f t="shared" si="67"/>
        <v>0</v>
      </c>
      <c r="N503" s="62">
        <f t="shared" si="67"/>
        <v>0</v>
      </c>
    </row>
    <row r="504" spans="2:14" ht="27.75" customHeight="1">
      <c r="B504" s="221" t="s">
        <v>201</v>
      </c>
      <c r="C504" s="222"/>
      <c r="D504" s="222"/>
      <c r="E504" s="223"/>
      <c r="F504" s="59" t="s">
        <v>17</v>
      </c>
      <c r="G504" s="59" t="s">
        <v>82</v>
      </c>
      <c r="H504" s="59" t="s">
        <v>18</v>
      </c>
      <c r="I504" s="59" t="s">
        <v>103</v>
      </c>
      <c r="J504" s="59"/>
      <c r="K504" s="61"/>
      <c r="L504" s="62">
        <f aca="true" t="shared" si="68" ref="L504:N505">L505</f>
        <v>30000</v>
      </c>
      <c r="M504" s="62">
        <f t="shared" si="68"/>
        <v>0</v>
      </c>
      <c r="N504" s="62">
        <f t="shared" si="68"/>
        <v>0</v>
      </c>
    </row>
    <row r="505" spans="2:14" ht="28.5" customHeight="1">
      <c r="B505" s="141" t="s">
        <v>105</v>
      </c>
      <c r="C505" s="142"/>
      <c r="D505" s="142"/>
      <c r="E505" s="143"/>
      <c r="F505" s="65" t="s">
        <v>17</v>
      </c>
      <c r="G505" s="65" t="s">
        <v>82</v>
      </c>
      <c r="H505" s="65" t="s">
        <v>18</v>
      </c>
      <c r="I505" s="65" t="s">
        <v>104</v>
      </c>
      <c r="J505" s="59"/>
      <c r="K505" s="61"/>
      <c r="L505" s="62">
        <f t="shared" si="68"/>
        <v>30000</v>
      </c>
      <c r="M505" s="62">
        <f t="shared" si="68"/>
        <v>0</v>
      </c>
      <c r="N505" s="62">
        <f t="shared" si="68"/>
        <v>0</v>
      </c>
    </row>
    <row r="506" spans="2:14" ht="28.5" customHeight="1">
      <c r="B506" s="141" t="s">
        <v>83</v>
      </c>
      <c r="C506" s="142"/>
      <c r="D506" s="142"/>
      <c r="E506" s="143"/>
      <c r="F506" s="65" t="s">
        <v>17</v>
      </c>
      <c r="G506" s="65" t="s">
        <v>82</v>
      </c>
      <c r="H506" s="65" t="s">
        <v>18</v>
      </c>
      <c r="I506" s="65" t="s">
        <v>102</v>
      </c>
      <c r="J506" s="65"/>
      <c r="K506" s="66"/>
      <c r="L506" s="67">
        <f t="shared" si="67"/>
        <v>30000</v>
      </c>
      <c r="M506" s="67">
        <f t="shared" si="67"/>
        <v>0</v>
      </c>
      <c r="N506" s="67">
        <f t="shared" si="67"/>
        <v>0</v>
      </c>
    </row>
    <row r="507" spans="2:14" ht="15" customHeight="1">
      <c r="B507" s="141" t="s">
        <v>31</v>
      </c>
      <c r="C507" s="142"/>
      <c r="D507" s="142"/>
      <c r="E507" s="143"/>
      <c r="F507" s="65" t="s">
        <v>17</v>
      </c>
      <c r="G507" s="65" t="s">
        <v>82</v>
      </c>
      <c r="H507" s="65" t="s">
        <v>18</v>
      </c>
      <c r="I507" s="65" t="s">
        <v>102</v>
      </c>
      <c r="J507" s="65" t="s">
        <v>32</v>
      </c>
      <c r="K507" s="66"/>
      <c r="L507" s="67">
        <f t="shared" si="67"/>
        <v>30000</v>
      </c>
      <c r="M507" s="67">
        <f t="shared" si="67"/>
        <v>0</v>
      </c>
      <c r="N507" s="67">
        <f t="shared" si="67"/>
        <v>0</v>
      </c>
    </row>
    <row r="508" spans="2:14" ht="43.5" customHeight="1">
      <c r="B508" s="134" t="s">
        <v>33</v>
      </c>
      <c r="C508" s="128"/>
      <c r="D508" s="128"/>
      <c r="E508" s="129"/>
      <c r="F508" s="65" t="s">
        <v>17</v>
      </c>
      <c r="G508" s="65" t="s">
        <v>82</v>
      </c>
      <c r="H508" s="65" t="s">
        <v>18</v>
      </c>
      <c r="I508" s="65" t="s">
        <v>102</v>
      </c>
      <c r="J508" s="65" t="s">
        <v>34</v>
      </c>
      <c r="K508" s="66"/>
      <c r="L508" s="67">
        <f aca="true" t="shared" si="69" ref="L508:N509">L509</f>
        <v>30000</v>
      </c>
      <c r="M508" s="67">
        <f t="shared" si="69"/>
        <v>0</v>
      </c>
      <c r="N508" s="67">
        <f t="shared" si="69"/>
        <v>0</v>
      </c>
    </row>
    <row r="509" spans="2:14" ht="43.5" customHeight="1">
      <c r="B509" s="134" t="s">
        <v>90</v>
      </c>
      <c r="C509" s="128"/>
      <c r="D509" s="128"/>
      <c r="E509" s="129"/>
      <c r="F509" s="65" t="s">
        <v>17</v>
      </c>
      <c r="G509" s="65" t="s">
        <v>82</v>
      </c>
      <c r="H509" s="65" t="s">
        <v>18</v>
      </c>
      <c r="I509" s="65" t="s">
        <v>102</v>
      </c>
      <c r="J509" s="65" t="s">
        <v>89</v>
      </c>
      <c r="K509" s="66"/>
      <c r="L509" s="67">
        <f t="shared" si="69"/>
        <v>30000</v>
      </c>
      <c r="M509" s="67">
        <f t="shared" si="69"/>
        <v>0</v>
      </c>
      <c r="N509" s="67">
        <f t="shared" si="69"/>
        <v>0</v>
      </c>
    </row>
    <row r="510" spans="2:14" ht="16.5" customHeight="1">
      <c r="B510" s="134" t="s">
        <v>185</v>
      </c>
      <c r="C510" s="128"/>
      <c r="D510" s="128"/>
      <c r="E510" s="129"/>
      <c r="F510" s="65" t="s">
        <v>17</v>
      </c>
      <c r="G510" s="65" t="s">
        <v>82</v>
      </c>
      <c r="H510" s="65" t="s">
        <v>18</v>
      </c>
      <c r="I510" s="65" t="s">
        <v>102</v>
      </c>
      <c r="J510" s="65" t="s">
        <v>89</v>
      </c>
      <c r="K510" s="85">
        <v>200</v>
      </c>
      <c r="L510" s="67">
        <f t="shared" si="67"/>
        <v>30000</v>
      </c>
      <c r="M510" s="67">
        <f t="shared" si="67"/>
        <v>0</v>
      </c>
      <c r="N510" s="67">
        <f t="shared" si="67"/>
        <v>0</v>
      </c>
    </row>
    <row r="511" spans="2:14" ht="21" customHeight="1">
      <c r="B511" s="134" t="s">
        <v>184</v>
      </c>
      <c r="C511" s="128"/>
      <c r="D511" s="128"/>
      <c r="E511" s="129"/>
      <c r="F511" s="65" t="s">
        <v>17</v>
      </c>
      <c r="G511" s="65" t="s">
        <v>82</v>
      </c>
      <c r="H511" s="65" t="s">
        <v>18</v>
      </c>
      <c r="I511" s="65" t="s">
        <v>102</v>
      </c>
      <c r="J511" s="65" t="s">
        <v>89</v>
      </c>
      <c r="K511" s="85">
        <v>300</v>
      </c>
      <c r="L511" s="67">
        <f>L512+L513</f>
        <v>30000</v>
      </c>
      <c r="M511" s="67">
        <f>M512+M513</f>
        <v>0</v>
      </c>
      <c r="N511" s="67">
        <f>N512+N513</f>
        <v>0</v>
      </c>
    </row>
    <row r="512" spans="2:14" ht="29.25" customHeight="1">
      <c r="B512" s="131" t="s">
        <v>160</v>
      </c>
      <c r="C512" s="132"/>
      <c r="D512" s="132"/>
      <c r="E512" s="133"/>
      <c r="F512" s="28" t="s">
        <v>17</v>
      </c>
      <c r="G512" s="28" t="s">
        <v>82</v>
      </c>
      <c r="H512" s="28" t="s">
        <v>18</v>
      </c>
      <c r="I512" s="28" t="s">
        <v>102</v>
      </c>
      <c r="J512" s="28" t="s">
        <v>89</v>
      </c>
      <c r="K512" s="104">
        <v>310</v>
      </c>
      <c r="L512" s="68">
        <v>20000</v>
      </c>
      <c r="M512" s="68">
        <v>0</v>
      </c>
      <c r="N512" s="68">
        <v>0</v>
      </c>
    </row>
    <row r="513" spans="2:14" ht="29.25" customHeight="1">
      <c r="B513" s="131" t="s">
        <v>159</v>
      </c>
      <c r="C513" s="132"/>
      <c r="D513" s="132"/>
      <c r="E513" s="133"/>
      <c r="F513" s="28" t="s">
        <v>17</v>
      </c>
      <c r="G513" s="28" t="s">
        <v>82</v>
      </c>
      <c r="H513" s="28" t="s">
        <v>18</v>
      </c>
      <c r="I513" s="28" t="s">
        <v>102</v>
      </c>
      <c r="J513" s="28" t="s">
        <v>89</v>
      </c>
      <c r="K513" s="104">
        <v>340</v>
      </c>
      <c r="L513" s="68">
        <v>10000</v>
      </c>
      <c r="M513" s="68">
        <v>0</v>
      </c>
      <c r="N513" s="68">
        <v>0</v>
      </c>
    </row>
    <row r="514" spans="2:14" ht="21" customHeight="1">
      <c r="B514" s="135" t="s">
        <v>27</v>
      </c>
      <c r="C514" s="136"/>
      <c r="D514" s="136"/>
      <c r="E514" s="137"/>
      <c r="F514" s="81" t="s">
        <v>17</v>
      </c>
      <c r="G514" s="81" t="s">
        <v>82</v>
      </c>
      <c r="H514" s="81" t="s">
        <v>18</v>
      </c>
      <c r="I514" s="81"/>
      <c r="J514" s="81"/>
      <c r="K514" s="83"/>
      <c r="L514" s="62">
        <f>L502</f>
        <v>30000</v>
      </c>
      <c r="M514" s="62">
        <f>M502</f>
        <v>0</v>
      </c>
      <c r="N514" s="62">
        <f>N502</f>
        <v>0</v>
      </c>
    </row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spans="2:14" ht="19.5" customHeight="1">
      <c r="B522" s="218" t="s">
        <v>84</v>
      </c>
      <c r="C522" s="219"/>
      <c r="D522" s="219"/>
      <c r="E522" s="220"/>
      <c r="F522" s="105" t="s">
        <v>17</v>
      </c>
      <c r="G522" s="105"/>
      <c r="H522" s="105"/>
      <c r="I522" s="105"/>
      <c r="J522" s="105"/>
      <c r="K522" s="106"/>
      <c r="L522" s="107">
        <f>L21+L133+L161+L202+L236+L308+L331+L461+L502</f>
        <v>4305543</v>
      </c>
      <c r="M522" s="107">
        <f>M21+M133+M161+M202+M236+M308+M331+M461+M502</f>
        <v>3939400</v>
      </c>
      <c r="N522" s="107">
        <f>N21+N133+N161+N202+N236+N308+N331+N461+N502</f>
        <v>3958400</v>
      </c>
    </row>
    <row r="523" spans="2:14" ht="15.75" customHeight="1">
      <c r="B523" s="134"/>
      <c r="C523" s="128"/>
      <c r="D523" s="128"/>
      <c r="E523" s="129"/>
      <c r="F523" s="65"/>
      <c r="G523" s="65"/>
      <c r="H523" s="65"/>
      <c r="I523" s="65"/>
      <c r="J523" s="65"/>
      <c r="K523" s="108"/>
      <c r="L523" s="109"/>
      <c r="M523" s="109"/>
      <c r="N523" s="109"/>
    </row>
    <row r="525" spans="3:9" ht="15">
      <c r="C525" s="192" t="s">
        <v>100</v>
      </c>
      <c r="D525" s="192"/>
      <c r="E525" s="192"/>
      <c r="H525" s="192" t="s">
        <v>197</v>
      </c>
      <c r="I525" s="192"/>
    </row>
  </sheetData>
  <sheetProtection/>
  <mergeCells count="500">
    <mergeCell ref="B440:E440"/>
    <mergeCell ref="B395:E395"/>
    <mergeCell ref="B399:E399"/>
    <mergeCell ref="B439:E439"/>
    <mergeCell ref="B400:E400"/>
    <mergeCell ref="B436:E436"/>
    <mergeCell ref="B425:E425"/>
    <mergeCell ref="B403:E403"/>
    <mergeCell ref="B415:E415"/>
    <mergeCell ref="B421:E421"/>
    <mergeCell ref="B389:E389"/>
    <mergeCell ref="B430:E430"/>
    <mergeCell ref="B423:E423"/>
    <mergeCell ref="B424:E424"/>
    <mergeCell ref="B390:E390"/>
    <mergeCell ref="B391:E391"/>
    <mergeCell ref="B392:E392"/>
    <mergeCell ref="B401:E401"/>
    <mergeCell ref="B394:E394"/>
    <mergeCell ref="B405:E405"/>
    <mergeCell ref="B385:E385"/>
    <mergeCell ref="B386:E386"/>
    <mergeCell ref="B387:E387"/>
    <mergeCell ref="B388:E388"/>
    <mergeCell ref="B210:E210"/>
    <mergeCell ref="B382:E382"/>
    <mergeCell ref="B383:E383"/>
    <mergeCell ref="B384:E384"/>
    <mergeCell ref="B321:E321"/>
    <mergeCell ref="B322:E322"/>
    <mergeCell ref="B316:E316"/>
    <mergeCell ref="B317:E317"/>
    <mergeCell ref="B319:E319"/>
    <mergeCell ref="B298:E298"/>
    <mergeCell ref="B190:E190"/>
    <mergeCell ref="B200:E200"/>
    <mergeCell ref="B185:E185"/>
    <mergeCell ref="B188:E188"/>
    <mergeCell ref="B195:E195"/>
    <mergeCell ref="B196:E196"/>
    <mergeCell ref="B197:E197"/>
    <mergeCell ref="B198:E198"/>
    <mergeCell ref="B112:E112"/>
    <mergeCell ref="B114:E114"/>
    <mergeCell ref="B91:E91"/>
    <mergeCell ref="B98:E98"/>
    <mergeCell ref="B103:E103"/>
    <mergeCell ref="B99:E99"/>
    <mergeCell ref="B109:E109"/>
    <mergeCell ref="B95:E95"/>
    <mergeCell ref="B80:E80"/>
    <mergeCell ref="B81:E81"/>
    <mergeCell ref="B82:E82"/>
    <mergeCell ref="B111:E111"/>
    <mergeCell ref="B93:E93"/>
    <mergeCell ref="B92:E92"/>
    <mergeCell ref="B86:E86"/>
    <mergeCell ref="B87:E87"/>
    <mergeCell ref="B83:E83"/>
    <mergeCell ref="B88:E88"/>
    <mergeCell ref="B65:E65"/>
    <mergeCell ref="B61:E61"/>
    <mergeCell ref="B64:E64"/>
    <mergeCell ref="B79:E79"/>
    <mergeCell ref="B66:E66"/>
    <mergeCell ref="B76:E76"/>
    <mergeCell ref="B77:E77"/>
    <mergeCell ref="B78:E78"/>
    <mergeCell ref="B71:E71"/>
    <mergeCell ref="B72:E72"/>
    <mergeCell ref="B52:E52"/>
    <mergeCell ref="B53:E53"/>
    <mergeCell ref="B73:E73"/>
    <mergeCell ref="B68:E68"/>
    <mergeCell ref="B69:E69"/>
    <mergeCell ref="B70:E70"/>
    <mergeCell ref="B58:E58"/>
    <mergeCell ref="B63:E63"/>
    <mergeCell ref="B55:E55"/>
    <mergeCell ref="B54:E54"/>
    <mergeCell ref="B145:E145"/>
    <mergeCell ref="B214:E214"/>
    <mergeCell ref="B215:E215"/>
    <mergeCell ref="P62:S62"/>
    <mergeCell ref="B85:E85"/>
    <mergeCell ref="B84:E84"/>
    <mergeCell ref="B67:E67"/>
    <mergeCell ref="B62:E62"/>
    <mergeCell ref="B74:E74"/>
    <mergeCell ref="B75:E75"/>
    <mergeCell ref="B320:E320"/>
    <mergeCell ref="B243:E243"/>
    <mergeCell ref="B244:E244"/>
    <mergeCell ref="B305:E305"/>
    <mergeCell ref="B285:E285"/>
    <mergeCell ref="B261:E261"/>
    <mergeCell ref="B277:E277"/>
    <mergeCell ref="B271:E271"/>
    <mergeCell ref="B268:E268"/>
    <mergeCell ref="B265:E265"/>
    <mergeCell ref="B117:E117"/>
    <mergeCell ref="B118:E118"/>
    <mergeCell ref="B119:E119"/>
    <mergeCell ref="B121:E121"/>
    <mergeCell ref="B263:E263"/>
    <mergeCell ref="B262:E262"/>
    <mergeCell ref="B266:E266"/>
    <mergeCell ref="B276:E276"/>
    <mergeCell ref="B273:E273"/>
    <mergeCell ref="B272:E272"/>
    <mergeCell ref="B240:E240"/>
    <mergeCell ref="B241:E241"/>
    <mergeCell ref="B242:E242"/>
    <mergeCell ref="B255:E255"/>
    <mergeCell ref="B248:E248"/>
    <mergeCell ref="B249:E249"/>
    <mergeCell ref="B251:E251"/>
    <mergeCell ref="B247:E247"/>
    <mergeCell ref="B250:E250"/>
    <mergeCell ref="B245:E245"/>
    <mergeCell ref="B372:E372"/>
    <mergeCell ref="B308:E308"/>
    <mergeCell ref="B307:E307"/>
    <mergeCell ref="B297:E297"/>
    <mergeCell ref="B299:E299"/>
    <mergeCell ref="B301:E301"/>
    <mergeCell ref="B300:E300"/>
    <mergeCell ref="B344:E344"/>
    <mergeCell ref="B302:E302"/>
    <mergeCell ref="B303:E303"/>
    <mergeCell ref="B220:E220"/>
    <mergeCell ref="B374:E374"/>
    <mergeCell ref="B375:E375"/>
    <mergeCell ref="B373:E373"/>
    <mergeCell ref="B367:E367"/>
    <mergeCell ref="B369:E369"/>
    <mergeCell ref="B370:E370"/>
    <mergeCell ref="B368:E368"/>
    <mergeCell ref="B371:E371"/>
    <mergeCell ref="B246:E246"/>
    <mergeCell ref="B140:E140"/>
    <mergeCell ref="B149:E149"/>
    <mergeCell ref="B131:E131"/>
    <mergeCell ref="B132:E132"/>
    <mergeCell ref="B133:E133"/>
    <mergeCell ref="B134:E134"/>
    <mergeCell ref="B141:E141"/>
    <mergeCell ref="B143:E143"/>
    <mergeCell ref="B142:E142"/>
    <mergeCell ref="B144:E144"/>
    <mergeCell ref="B512:E512"/>
    <mergeCell ref="B514:E514"/>
    <mergeCell ref="B189:E189"/>
    <mergeCell ref="B500:E500"/>
    <mergeCell ref="B508:E508"/>
    <mergeCell ref="B501:E501"/>
    <mergeCell ref="B505:E505"/>
    <mergeCell ref="B489:E489"/>
    <mergeCell ref="B490:E490"/>
    <mergeCell ref="B491:E491"/>
    <mergeCell ref="B484:E484"/>
    <mergeCell ref="B482:E482"/>
    <mergeCell ref="B483:E483"/>
    <mergeCell ref="B460:E460"/>
    <mergeCell ref="B461:E461"/>
    <mergeCell ref="B465:E465"/>
    <mergeCell ref="B466:E466"/>
    <mergeCell ref="B478:E478"/>
    <mergeCell ref="B479:E479"/>
    <mergeCell ref="B462:E462"/>
    <mergeCell ref="B487:E487"/>
    <mergeCell ref="B488:E488"/>
    <mergeCell ref="H525:I525"/>
    <mergeCell ref="B447:E447"/>
    <mergeCell ref="B468:E468"/>
    <mergeCell ref="B523:E523"/>
    <mergeCell ref="B513:E513"/>
    <mergeCell ref="B510:E510"/>
    <mergeCell ref="C525:E525"/>
    <mergeCell ref="B511:E511"/>
    <mergeCell ref="B522:E522"/>
    <mergeCell ref="B509:E509"/>
    <mergeCell ref="B507:E507"/>
    <mergeCell ref="B477:E477"/>
    <mergeCell ref="B503:E503"/>
    <mergeCell ref="B504:E504"/>
    <mergeCell ref="B506:E506"/>
    <mergeCell ref="B502:E502"/>
    <mergeCell ref="B480:E480"/>
    <mergeCell ref="B481:E481"/>
    <mergeCell ref="B464:E464"/>
    <mergeCell ref="B463:E463"/>
    <mergeCell ref="B467:E467"/>
    <mergeCell ref="B471:E471"/>
    <mergeCell ref="B469:E469"/>
    <mergeCell ref="B472:E472"/>
    <mergeCell ref="B476:E476"/>
    <mergeCell ref="B470:E470"/>
    <mergeCell ref="B182:E182"/>
    <mergeCell ref="B184:E184"/>
    <mergeCell ref="B292:E292"/>
    <mergeCell ref="B296:E296"/>
    <mergeCell ref="B293:E293"/>
    <mergeCell ref="B295:E295"/>
    <mergeCell ref="B236:E236"/>
    <mergeCell ref="B237:E237"/>
    <mergeCell ref="B294:E294"/>
    <mergeCell ref="B286:E286"/>
    <mergeCell ref="B170:E170"/>
    <mergeCell ref="B290:E290"/>
    <mergeCell ref="B287:E287"/>
    <mergeCell ref="B288:E288"/>
    <mergeCell ref="B186:E186"/>
    <mergeCell ref="B202:E202"/>
    <mergeCell ref="B208:E208"/>
    <mergeCell ref="B209:E209"/>
    <mergeCell ref="B203:E203"/>
    <mergeCell ref="B201:E201"/>
    <mergeCell ref="B205:E205"/>
    <mergeCell ref="B206:E206"/>
    <mergeCell ref="B204:E204"/>
    <mergeCell ref="B183:E183"/>
    <mergeCell ref="B306:E306"/>
    <mergeCell ref="B291:E291"/>
    <mergeCell ref="B289:E289"/>
    <mergeCell ref="B212:E212"/>
    <mergeCell ref="B191:E191"/>
    <mergeCell ref="B192:E192"/>
    <mergeCell ref="B187:E187"/>
    <mergeCell ref="B194:E194"/>
    <mergeCell ref="B207:E207"/>
    <mergeCell ref="B155:E155"/>
    <mergeCell ref="B156:E156"/>
    <mergeCell ref="B211:E211"/>
    <mergeCell ref="B193:E193"/>
    <mergeCell ref="B172:E172"/>
    <mergeCell ref="B173:E173"/>
    <mergeCell ref="B165:E165"/>
    <mergeCell ref="B166:E166"/>
    <mergeCell ref="B167:E167"/>
    <mergeCell ref="B171:E171"/>
    <mergeCell ref="B157:E157"/>
    <mergeCell ref="B163:E163"/>
    <mergeCell ref="B164:E164"/>
    <mergeCell ref="B158:E158"/>
    <mergeCell ref="B159:E159"/>
    <mergeCell ref="B160:E160"/>
    <mergeCell ref="B161:E161"/>
    <mergeCell ref="B162:E162"/>
    <mergeCell ref="B153:E153"/>
    <mergeCell ref="B38:E38"/>
    <mergeCell ref="B31:E31"/>
    <mergeCell ref="B39:E39"/>
    <mergeCell ref="B32:E32"/>
    <mergeCell ref="B35:E35"/>
    <mergeCell ref="B36:E36"/>
    <mergeCell ref="B33:E33"/>
    <mergeCell ref="B56:E56"/>
    <mergeCell ref="B57:E57"/>
    <mergeCell ref="B29:E29"/>
    <mergeCell ref="B46:E46"/>
    <mergeCell ref="B40:E40"/>
    <mergeCell ref="B44:E44"/>
    <mergeCell ref="B47:E47"/>
    <mergeCell ref="B48:E48"/>
    <mergeCell ref="B30:E30"/>
    <mergeCell ref="B34:E34"/>
    <mergeCell ref="B45:E45"/>
    <mergeCell ref="B41:E41"/>
    <mergeCell ref="B42:E42"/>
    <mergeCell ref="B43:E43"/>
    <mergeCell ref="B444:E444"/>
    <mergeCell ref="B445:E445"/>
    <mergeCell ref="B446:E446"/>
    <mergeCell ref="B456:E456"/>
    <mergeCell ref="B449:E449"/>
    <mergeCell ref="B453:E453"/>
    <mergeCell ref="B448:E448"/>
    <mergeCell ref="B454:E454"/>
    <mergeCell ref="B452:E452"/>
    <mergeCell ref="B451:E451"/>
    <mergeCell ref="B459:E459"/>
    <mergeCell ref="B450:E450"/>
    <mergeCell ref="B455:E455"/>
    <mergeCell ref="B376:E376"/>
    <mergeCell ref="B377:E377"/>
    <mergeCell ref="B379:E379"/>
    <mergeCell ref="B441:E441"/>
    <mergeCell ref="B404:E404"/>
    <mergeCell ref="B422:E422"/>
    <mergeCell ref="B442:E442"/>
    <mergeCell ref="B443:E443"/>
    <mergeCell ref="B410:E410"/>
    <mergeCell ref="B418:E418"/>
    <mergeCell ref="B416:E416"/>
    <mergeCell ref="B429:E429"/>
    <mergeCell ref="B434:E434"/>
    <mergeCell ref="B412:E412"/>
    <mergeCell ref="B413:E413"/>
    <mergeCell ref="B414:E414"/>
    <mergeCell ref="B435:E435"/>
    <mergeCell ref="B380:E380"/>
    <mergeCell ref="B381:E381"/>
    <mergeCell ref="B393:E393"/>
    <mergeCell ref="B438:E438"/>
    <mergeCell ref="B411:E411"/>
    <mergeCell ref="B407:E407"/>
    <mergeCell ref="B408:E408"/>
    <mergeCell ref="B409:E409"/>
    <mergeCell ref="B396:E396"/>
    <mergeCell ref="B437:E437"/>
    <mergeCell ref="B213:E213"/>
    <mergeCell ref="B216:E216"/>
    <mergeCell ref="B217:E217"/>
    <mergeCell ref="B218:E218"/>
    <mergeCell ref="B219:E219"/>
    <mergeCell ref="B168:E168"/>
    <mergeCell ref="B181:E181"/>
    <mergeCell ref="B179:E179"/>
    <mergeCell ref="B178:E178"/>
    <mergeCell ref="B180:E180"/>
    <mergeCell ref="B176:E176"/>
    <mergeCell ref="B177:E177"/>
    <mergeCell ref="B169:E169"/>
    <mergeCell ref="B174:E174"/>
    <mergeCell ref="B175:E175"/>
    <mergeCell ref="K6:L6"/>
    <mergeCell ref="B37:E37"/>
    <mergeCell ref="C14:L14"/>
    <mergeCell ref="B152:E152"/>
    <mergeCell ref="B147:E147"/>
    <mergeCell ref="B148:E148"/>
    <mergeCell ref="B150:E150"/>
    <mergeCell ref="B151:E151"/>
    <mergeCell ref="B60:E60"/>
    <mergeCell ref="B59:E59"/>
    <mergeCell ref="J2:N2"/>
    <mergeCell ref="J3:N3"/>
    <mergeCell ref="J4:N4"/>
    <mergeCell ref="J5:N5"/>
    <mergeCell ref="L17:M17"/>
    <mergeCell ref="L7:N7"/>
    <mergeCell ref="B18:E19"/>
    <mergeCell ref="L18:L19"/>
    <mergeCell ref="M18:M19"/>
    <mergeCell ref="B154:E154"/>
    <mergeCell ref="F15:H15"/>
    <mergeCell ref="F18:K18"/>
    <mergeCell ref="B27:E27"/>
    <mergeCell ref="B26:E26"/>
    <mergeCell ref="B24:E24"/>
    <mergeCell ref="B28:E28"/>
    <mergeCell ref="B21:E21"/>
    <mergeCell ref="B20:E20"/>
    <mergeCell ref="B22:E22"/>
    <mergeCell ref="N18:N19"/>
    <mergeCell ref="C11:L11"/>
    <mergeCell ref="C12:L12"/>
    <mergeCell ref="E13:J13"/>
    <mergeCell ref="B23:E23"/>
    <mergeCell ref="B25:E25"/>
    <mergeCell ref="B146:E146"/>
    <mergeCell ref="B136:E136"/>
    <mergeCell ref="B137:E137"/>
    <mergeCell ref="B138:E138"/>
    <mergeCell ref="B139:E139"/>
    <mergeCell ref="B94:E94"/>
    <mergeCell ref="B97:E97"/>
    <mergeCell ref="B110:E110"/>
    <mergeCell ref="B124:E124"/>
    <mergeCell ref="B125:E125"/>
    <mergeCell ref="B96:E96"/>
    <mergeCell ref="B108:E108"/>
    <mergeCell ref="B107:E107"/>
    <mergeCell ref="B104:E104"/>
    <mergeCell ref="B105:E105"/>
    <mergeCell ref="B106:E106"/>
    <mergeCell ref="B115:E115"/>
    <mergeCell ref="B116:E116"/>
    <mergeCell ref="B89:E89"/>
    <mergeCell ref="B90:E90"/>
    <mergeCell ref="B235:E235"/>
    <mergeCell ref="B199:E199"/>
    <mergeCell ref="B100:E100"/>
    <mergeCell ref="B101:E101"/>
    <mergeCell ref="B102:E102"/>
    <mergeCell ref="B128:E128"/>
    <mergeCell ref="B113:E113"/>
    <mergeCell ref="B122:E122"/>
    <mergeCell ref="B123:E123"/>
    <mergeCell ref="B127:E127"/>
    <mergeCell ref="B238:E238"/>
    <mergeCell ref="B256:E256"/>
    <mergeCell ref="B239:E239"/>
    <mergeCell ref="B252:E252"/>
    <mergeCell ref="B253:E253"/>
    <mergeCell ref="B254:E254"/>
    <mergeCell ref="B130:E130"/>
    <mergeCell ref="B129:E129"/>
    <mergeCell ref="B257:E257"/>
    <mergeCell ref="B258:E258"/>
    <mergeCell ref="B274:E274"/>
    <mergeCell ref="B275:E275"/>
    <mergeCell ref="B264:E264"/>
    <mergeCell ref="B259:E259"/>
    <mergeCell ref="B260:E260"/>
    <mergeCell ref="B270:E270"/>
    <mergeCell ref="B267:E267"/>
    <mergeCell ref="B269:E269"/>
    <mergeCell ref="B284:E284"/>
    <mergeCell ref="B278:E278"/>
    <mergeCell ref="B279:E279"/>
    <mergeCell ref="B280:E280"/>
    <mergeCell ref="B281:E281"/>
    <mergeCell ref="B283:E283"/>
    <mergeCell ref="B282:E282"/>
    <mergeCell ref="B304:E304"/>
    <mergeCell ref="B486:E486"/>
    <mergeCell ref="B338:E338"/>
    <mergeCell ref="B336:E336"/>
    <mergeCell ref="B340:E340"/>
    <mergeCell ref="B353:E353"/>
    <mergeCell ref="B342:E342"/>
    <mergeCell ref="B343:E343"/>
    <mergeCell ref="B419:E419"/>
    <mergeCell ref="B420:E420"/>
    <mergeCell ref="B366:E366"/>
    <mergeCell ref="B358:E358"/>
    <mergeCell ref="B365:E365"/>
    <mergeCell ref="B364:E364"/>
    <mergeCell ref="B362:E362"/>
    <mergeCell ref="B363:E363"/>
    <mergeCell ref="B360:E360"/>
    <mergeCell ref="B397:E397"/>
    <mergeCell ref="B398:E398"/>
    <mergeCell ref="B402:E402"/>
    <mergeCell ref="B406:E406"/>
    <mergeCell ref="B485:E485"/>
    <mergeCell ref="B354:E354"/>
    <mergeCell ref="B361:E361"/>
    <mergeCell ref="B356:E356"/>
    <mergeCell ref="B355:E355"/>
    <mergeCell ref="B357:E357"/>
    <mergeCell ref="B359:E359"/>
    <mergeCell ref="B431:E431"/>
    <mergeCell ref="B426:E426"/>
    <mergeCell ref="B417:E417"/>
    <mergeCell ref="B331:E331"/>
    <mergeCell ref="B329:E329"/>
    <mergeCell ref="B330:E330"/>
    <mergeCell ref="B337:E337"/>
    <mergeCell ref="B332:E332"/>
    <mergeCell ref="B335:E335"/>
    <mergeCell ref="B339:E339"/>
    <mergeCell ref="B341:E341"/>
    <mergeCell ref="B352:E352"/>
    <mergeCell ref="B345:E345"/>
    <mergeCell ref="B346:E346"/>
    <mergeCell ref="B349:E349"/>
    <mergeCell ref="B350:E350"/>
    <mergeCell ref="B351:E351"/>
    <mergeCell ref="B347:E347"/>
    <mergeCell ref="B348:E348"/>
    <mergeCell ref="B323:E323"/>
    <mergeCell ref="B324:E324"/>
    <mergeCell ref="B326:E326"/>
    <mergeCell ref="B328:E328"/>
    <mergeCell ref="B325:E325"/>
    <mergeCell ref="B327:E327"/>
    <mergeCell ref="B135:E135"/>
    <mergeCell ref="B126:E126"/>
    <mergeCell ref="B318:E318"/>
    <mergeCell ref="B309:E309"/>
    <mergeCell ref="B310:E310"/>
    <mergeCell ref="B313:E313"/>
    <mergeCell ref="B314:E314"/>
    <mergeCell ref="B315:E315"/>
    <mergeCell ref="B311:E311"/>
    <mergeCell ref="B312:E312"/>
    <mergeCell ref="B225:E225"/>
    <mergeCell ref="B226:E226"/>
    <mergeCell ref="B227:E227"/>
    <mergeCell ref="B228:E228"/>
    <mergeCell ref="B221:E221"/>
    <mergeCell ref="B222:E222"/>
    <mergeCell ref="B223:E223"/>
    <mergeCell ref="B224:E224"/>
    <mergeCell ref="B492:E492"/>
    <mergeCell ref="B493:E493"/>
    <mergeCell ref="B494:E494"/>
    <mergeCell ref="B495:E495"/>
    <mergeCell ref="B496:E496"/>
    <mergeCell ref="B497:E497"/>
    <mergeCell ref="B498:E498"/>
    <mergeCell ref="B499:E499"/>
    <mergeCell ref="B233:E233"/>
    <mergeCell ref="B229:E229"/>
    <mergeCell ref="B230:E230"/>
    <mergeCell ref="B231:E231"/>
    <mergeCell ref="B232:E232"/>
  </mergeCells>
  <printOptions/>
  <pageMargins left="0.7" right="0.47" top="0.75" bottom="0.75" header="0.3" footer="0.3"/>
  <pageSetup horizontalDpi="180" verticalDpi="180" orientation="portrait" paperSize="9" scale="59" r:id="rId1"/>
  <colBreaks count="1" manualBreakCount="1">
    <brk id="14" max="4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2019-05-24T02:43:40Z</cp:lastPrinted>
  <dcterms:created xsi:type="dcterms:W3CDTF">2006-09-28T05:33:49Z</dcterms:created>
  <dcterms:modified xsi:type="dcterms:W3CDTF">2019-05-30T07:12:04Z</dcterms:modified>
  <cp:category/>
  <cp:version/>
  <cp:contentType/>
  <cp:contentStatus/>
</cp:coreProperties>
</file>