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3" activeTab="0"/>
  </bookViews>
  <sheets>
    <sheet name="№1 ист.22" sheetId="1" r:id="rId1"/>
    <sheet name="№2 ист.23-24" sheetId="2" r:id="rId2"/>
    <sheet name="№3 Гл.адм." sheetId="3" r:id="rId3"/>
    <sheet name="№4 адм.ист." sheetId="4" r:id="rId4"/>
    <sheet name="№5 Гл.расп." sheetId="5" r:id="rId5"/>
    <sheet name="№6 Дох 22" sheetId="6" r:id="rId6"/>
    <sheet name="№7 Дох 23-24" sheetId="7" r:id="rId7"/>
    <sheet name="№8 бюд.асс.22" sheetId="8" r:id="rId8"/>
    <sheet name="№9 бюд.асс.23-24" sheetId="9" r:id="rId9"/>
    <sheet name="№10 Вед.22" sheetId="10" r:id="rId10"/>
    <sheet name="№11 Вед.23-24" sheetId="11" r:id="rId11"/>
    <sheet name="№12 МП 22" sheetId="12" r:id="rId12"/>
    <sheet name="№13 МП 23-24" sheetId="13" r:id="rId13"/>
    <sheet name="№15 Заим" sheetId="14" r:id="rId14"/>
  </sheets>
  <definedNames>
    <definedName name="_xlnm.Print_Area" localSheetId="13">'№15 Заим'!$A$1:$D$14</definedName>
    <definedName name="_xlnm.Print_Area" localSheetId="7">'№8 бюд.асс.22'!$A$1:$K$221</definedName>
    <definedName name="_xlnm.Print_Area" localSheetId="8">'№9 бюд.асс.23-24'!$A$1:$K$215</definedName>
  </definedNames>
  <calcPr fullCalcOnLoad="1"/>
</workbook>
</file>

<file path=xl/sharedStrings.xml><?xml version="1.0" encoding="utf-8"?>
<sst xmlns="http://schemas.openxmlformats.org/spreadsheetml/2006/main" count="4818" uniqueCount="654">
  <si>
    <t>Приложение 1</t>
  </si>
  <si>
    <t xml:space="preserve">                              « О бюджете Гайдаровского  сельсовета </t>
  </si>
  <si>
    <t>Орджоникидзевского района Республики Хакасия</t>
  </si>
  <si>
    <t>Код бюджетной классификации</t>
  </si>
  <si>
    <t xml:space="preserve">      Виды источников</t>
  </si>
  <si>
    <t>Сумма,</t>
  </si>
  <si>
    <t>016 01 00 00 00 00 0000 000</t>
  </si>
  <si>
    <t>Источники  финансирования дефицитов бюджетов</t>
  </si>
  <si>
    <t>016 01 02 00 00 00 0000 000</t>
  </si>
  <si>
    <t>Кредиты кредитных организаций в валюте Российской Федерации</t>
  </si>
  <si>
    <t>-</t>
  </si>
  <si>
    <t>016 01 02 00 00 00 0000 700</t>
  </si>
  <si>
    <t>016 01 02 00 00 10 0000 710</t>
  </si>
  <si>
    <t>016 01 02 00 00 00 0000 800</t>
  </si>
  <si>
    <t xml:space="preserve"> Погашение кредитов, представленных кредитными организациями в валюте Российской Федерации</t>
  </si>
  <si>
    <t>016 01 02 00 00 10 0000 810</t>
  </si>
  <si>
    <t xml:space="preserve"> Погашение кредитов, полученных  от кредитных организаций бюджетами поселений в валюте Российской Федерации</t>
  </si>
  <si>
    <t>016 01 03 01 00 00 0000 000</t>
  </si>
  <si>
    <t>Бюджетные кредиты  от  других  бюджетов бюджетной системы Российской Федерации</t>
  </si>
  <si>
    <t xml:space="preserve">016  01 03 01 00 00 0000 700 </t>
  </si>
  <si>
    <t>016 01 03 01 00 10 0000 710</t>
  </si>
  <si>
    <t>016 01 03 01 00 00 0000 800</t>
  </si>
  <si>
    <t>Погашение бюджетных кредитов, полученных от других бюджетов  бюджетной системы Российской Федерации в валюте Российской Федерации</t>
  </si>
  <si>
    <t>016 01 03 01 00 10 0000 810</t>
  </si>
  <si>
    <t>Погашение  бюджетами поселений кредитов от других  бюджетов бюджетной системы Российской Федерации в валюте Российской Федерации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</si>
  <si>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</si>
  <si>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</si>
  <si>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</si>
  <si>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</si>
  <si>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</si>
  <si>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</si>
  <si>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</si>
  <si>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</si>
  <si>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</si>
  <si>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бюджетов поселений</t>
  </si>
  <si>
    <t>016 01 05 00 00 00 0000 600</t>
  </si>
  <si>
    <t>Уменьшение остатков средств бюджетов</t>
  </si>
  <si>
    <t>016 01 05 02 00 00 0000 600</t>
  </si>
  <si>
    <t>Уменьшение прочих  остатков средств бюджетов</t>
  </si>
  <si>
    <t>016 01 05 02 01 00 0000 610</t>
  </si>
  <si>
    <t>Уменьшение прочих  остатков денежных  средств бюджетов</t>
  </si>
  <si>
    <t>016 01 05 02 01 10 0000 610</t>
  </si>
  <si>
    <t>Уменьшение прочих  остатков денежных  средств бюджетов поселений</t>
  </si>
  <si>
    <t>Итого источников  финансирования дефицита бюджета</t>
  </si>
  <si>
    <t>Приложение 2</t>
  </si>
  <si>
    <t>Сумма</t>
  </si>
  <si>
    <t>Источники  внутреннего финансирования дефицитов бюджетов</t>
  </si>
  <si>
    <t>Итого источников  финансирования  дефицита  бюджета</t>
  </si>
  <si>
    <t>Орджоникидзевского района Республики хакасия</t>
  </si>
  <si>
    <t>2023 г.</t>
  </si>
  <si>
    <t xml:space="preserve"> на 2022 год и на плановый период 2023 и 2024 годов»</t>
  </si>
  <si>
    <t xml:space="preserve">                       Источники   финансирования  дефицита местного бюджета  Гайдаровского  сельсовета  Орджоникидзевского района Республики Хакасия на 2022 г.</t>
  </si>
  <si>
    <t>руб.</t>
  </si>
  <si>
    <t>Источники   финансирования дефицита местного бюджета  Гайдаровского  сельсовета  Орджоникидзевского района Республики Хакасия на плановый период  2023- 2024 годов</t>
  </si>
  <si>
    <t>руб</t>
  </si>
  <si>
    <t>Код бюджетной классификации Российской Федерации</t>
  </si>
  <si>
    <t>Наименование администраторов доходов местного бюджета   Гайдаровского сельсовета Орджоникидзевского района Республики Хакасия</t>
  </si>
  <si>
    <t>Администрация  Гайдаровского сельсовета Орджоникидзевского района Республики Хакасия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</si>
  <si>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</si>
  <si>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</si>
  <si>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</si>
  <si>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</si>
  <si>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</si>
  <si>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</si>
  <si>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</si>
  <si>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</si>
  <si>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</si>
  <si>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</si>
  <si>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1 14 02052 10 0000 440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</si>
  <si>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</si>
  <si>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</si>
  <si>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</si>
  <si>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</si>
  <si>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</si>
  <si>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</si>
  <si>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</si>
  <si>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</si>
  <si>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</si>
  <si>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</si>
  <si>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</si>
  <si>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</si>
  <si>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</si>
  <si>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</si>
  <si>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</si>
  <si>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2 02 29999 10 0000 150</t>
  </si>
  <si>
    <t>Прочие субсидии бюджетам сельских поселений</t>
  </si>
  <si>
    <t>2 02 30024 10 0000 150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</si>
  <si>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</si>
  <si>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</si>
  <si>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</si>
  <si>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</si>
  <si>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</si>
  <si>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2 02 39999 10 0000 150</t>
  </si>
  <si>
    <t>Прочие субвенции бюджетам сельских поселений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</si>
  <si>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</si>
  <si>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</si>
  <si>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</si>
  <si>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</si>
  <si>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</si>
  <si>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</si>
  <si>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</si>
  <si>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</si>
  <si>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</si>
  <si>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</si>
  <si>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</si>
  <si>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</si>
  <si>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</si>
  <si>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</si>
  <si>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доходов местного бюджета</t>
  </si>
  <si>
    <t>Администратора доходов</t>
  </si>
  <si>
    <t>Перечень  главных администраторов доходов местного бюджета  Гайдаровского  сельсовета  Орджоникидзевского района Республики Хакасия в 2022 году и на плановый период 2023 и 2024 годов</t>
  </si>
  <si>
    <t>Наименование источников  финансирования дефицита  местного бюджета  Гайдаровского сельсовета</t>
  </si>
  <si>
    <t xml:space="preserve">код источников финансирования дефицита местного бюджета </t>
  </si>
  <si>
    <t>01 00 00 00 00 0000 000</t>
  </si>
  <si>
    <t xml:space="preserve">Источники  финансирования дефицитов бюджетов </t>
  </si>
  <si>
    <t>01 02 00 00 00 0000 000</t>
  </si>
  <si>
    <t>01 02 00 00 00 0000 700</t>
  </si>
  <si>
    <t xml:space="preserve">01 02 00 00 10 0000 710 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</si>
  <si>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</si>
  <si>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</si>
  <si>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</si>
  <si>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Погашение кредитов, полученных от  кредитных организаций бюджетами поселений  в валюте Российской Федерации</t>
  </si>
  <si>
    <t>01 03 01 00 00 0000 000</t>
  </si>
  <si>
    <t>Бюджетные кредиты от других бюджетов бюджетной системы  Российской Федерации</t>
  </si>
  <si>
    <t>01 03 01 00 00 0000 700</t>
  </si>
  <si>
    <t xml:space="preserve">01 03 01  00 10 0000 710 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</si>
  <si>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</si>
  <si>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</si>
  <si>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01 03 01 00 10 0000 810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</si>
  <si>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</si>
  <si>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 xml:space="preserve">01 05 00 00 00 0000 000 </t>
  </si>
  <si>
    <t>01 05 00 00 00 0000 500</t>
  </si>
  <si>
    <t>Увеличение   остатков средств бюджетов</t>
  </si>
  <si>
    <t>01 05 02 00 00 0000 500</t>
  </si>
  <si>
    <t xml:space="preserve">01 05 02 01 00 0000 510 </t>
  </si>
  <si>
    <t xml:space="preserve">01 05 02 01 10 0000 510 </t>
  </si>
  <si>
    <t>01 05 00 00 00 0000 600</t>
  </si>
  <si>
    <t>01 05 02 00 00 0000 600</t>
  </si>
  <si>
    <t>01 05 02 01 00 0000 610</t>
  </si>
  <si>
    <t>Уменьшение 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</si>
  <si>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</si>
  <si>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</si>
  <si>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01 06 00 00 00 0000 000</t>
  </si>
  <si>
    <t xml:space="preserve">Иные источники финансирования дефицитов бюджетов </t>
  </si>
  <si>
    <t>01 06 01 00 00 0000 000</t>
  </si>
  <si>
    <t>Акции и иные формы участия в капитале, находящиеся в 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</si>
  <si>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</si>
  <si>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</si>
  <si>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01 06 01 00 10 0000 630</t>
  </si>
  <si>
    <t>Средства от продажи акций и иных форм участия в капитале, находящихся в  собственности поселений</t>
  </si>
  <si>
    <t>01 06 06 00 00 0000 000</t>
  </si>
  <si>
    <t>Прочие источники финансирования дефицитов бюджетов</t>
  </si>
  <si>
    <t>01 06 06 00 00 0000 700</t>
  </si>
  <si>
    <t xml:space="preserve">Привлечение прочих источников финансирования дефицитов бюджетов </t>
  </si>
  <si>
    <t>01 06 06 00 10 0000 710</t>
  </si>
  <si>
    <t>Привлечение прочих источников финансирования дефицитов бюджетов поселений</t>
  </si>
  <si>
    <t>01 06 06 00 00 0000 800</t>
  </si>
  <si>
    <t xml:space="preserve">Погашение обязательств за счет  прочих источников  финансирования дефицитов бюджетов </t>
  </si>
  <si>
    <t xml:space="preserve">01 06 06 00 10 0000 810 </t>
  </si>
  <si>
    <t xml:space="preserve">Погашение обязательств за счет  прочих источников  финансирования дефицитов бюджетов  поселений </t>
  </si>
  <si>
    <t>Администратора источников</t>
  </si>
  <si>
    <t xml:space="preserve">Перечень </t>
  </si>
  <si>
    <t xml:space="preserve">главных  распорядителей средств местного бюджета </t>
  </si>
  <si>
    <t xml:space="preserve">Гайдаровского сельсовета </t>
  </si>
  <si>
    <t>Код главы</t>
  </si>
  <si>
    <t>Наименование</t>
  </si>
  <si>
    <t>Администрация Гайдаровского сельсовета Орджоникидзевского района Республики Хакасия</t>
  </si>
  <si>
    <t>Приложение 6</t>
  </si>
  <si>
    <t>" О бюджете Гайдаровского сельсовета</t>
  </si>
  <si>
    <t>Доходы местного бюджета</t>
  </si>
  <si>
    <t>( в рублях)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</si>
  <si>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</si>
  <si>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</si>
  <si>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</si>
  <si>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</si>
  <si>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</si>
  <si>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</si>
  <si>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</si>
  <si>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</si>
  <si>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</si>
  <si>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1 03 00000 00 0000 000</t>
  </si>
  <si>
    <t>НАЛОГИ НА ТОВАРЫ ( РАБОТЫ, УСЛУГИ),  РЕАЛИЗУЕМЫЕ НА ТЕРРИТОРИИ РОССИЙСКОЙ ФЕДЕРАЦИИ</t>
  </si>
  <si>
    <t>1 03 02000 01 0000 000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</si>
  <si>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</si>
  <si>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</si>
  <si>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</si>
  <si>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</si>
  <si>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</si>
  <si>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</si>
  <si>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</si>
  <si>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</si>
  <si>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</si>
  <si>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</si>
  <si>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</si>
  <si>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</si>
  <si>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</si>
  <si>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</si>
  <si>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</si>
  <si>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</si>
  <si>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</si>
  <si>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</si>
  <si>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</si>
  <si>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</si>
  <si>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</si>
  <si>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</si>
  <si>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</si>
  <si>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</si>
  <si>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</si>
  <si>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</si>
  <si>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</si>
  <si>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</si>
  <si>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 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</si>
  <si>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</si>
  <si>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</si>
  <si>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</si>
  <si>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</si>
  <si>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</si>
  <si>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</si>
  <si>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</si>
  <si>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</si>
  <si>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</si>
  <si>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</si>
  <si>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</si>
  <si>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1 11 05013 10 0000 120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</si>
  <si>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</si>
  <si>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</si>
  <si>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</si>
  <si>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 xml:space="preserve">1 17 01050 10 0000 180 </t>
  </si>
  <si>
    <t>2 02 00000 00 0000 000</t>
  </si>
  <si>
    <t>БЕЗВОЗМЕЗДНЫЕ ПОСТУПЛЕНИЯ ОТ ДРУГИХ БЮДЖЕТОВ БЮДЖЕТНОЙ СИСТЕМЫ РОССИЙСКОЙ ФЕДЕРАЦИИ</t>
  </si>
  <si>
    <t>2 02 01 000 00 0000 150</t>
  </si>
  <si>
    <t>Дотации бюджетам  субъектов  Российской Федерации  и муниципальных образований</t>
  </si>
  <si>
    <t>2 02 16001 00 0000 150</t>
  </si>
  <si>
    <t>Дотации на выравнивание уровня бюджетной обеспеченности</t>
  </si>
  <si>
    <t>2 02 03 000 00 0000 150</t>
  </si>
  <si>
    <t>Субвенции бюджетам  субъектов  Российской Федерации  и муниципальных образований</t>
  </si>
  <si>
    <t>2 02 30024 00 0000 150</t>
  </si>
  <si>
    <t xml:space="preserve">Субвенции бюджетам сельских поселений на выполнение передаваемых полномочий субъектам Российской Федерации </t>
  </si>
  <si>
    <t>2 02 35118 00 0000 150</t>
  </si>
  <si>
    <t>2 02 04 000 00 0000 150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</si>
  <si>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</si>
  <si>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</si>
  <si>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</si>
  <si>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ВСЕГО ДОХОДОВ</t>
  </si>
  <si>
    <t>Сумма доходов на 2022 год</t>
  </si>
  <si>
    <t>Приложение 7</t>
  </si>
  <si>
    <t>Приложение 8</t>
  </si>
  <si>
    <t xml:space="preserve">Орджоникидзевского района Республики Хакасия 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</si>
  <si>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</si>
  <si>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</si>
  <si>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местного бюджета</t>
  </si>
  <si>
    <t>Гайдаровского сельсовета Орджоникидзевского района Республики Хакасия</t>
  </si>
  <si>
    <t>Раздела</t>
  </si>
  <si>
    <t>Подраздел</t>
  </si>
  <si>
    <t>Код целевой статьи</t>
  </si>
  <si>
    <t>вид расходов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</si>
  <si>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</si>
  <si>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</si>
  <si>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</si>
  <si>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образования.</t>
  </si>
  <si>
    <t>4000000000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</si>
  <si>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</si>
  <si>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4010000000</t>
  </si>
  <si>
    <t>Обеспечение деятельности органов местного самоуправления, муниципальных учреждений Гайдаровского сельсовета.</t>
  </si>
  <si>
    <t>4010002030</t>
  </si>
  <si>
    <t>Глава Гайдаровского сельсовета</t>
  </si>
  <si>
    <t>401002030</t>
  </si>
  <si>
    <t>120</t>
  </si>
  <si>
    <t xml:space="preserve">Расходы на выплату персоналу государственных (муниципальных) органов. 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</si>
  <si>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</si>
  <si>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</si>
  <si>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</si>
  <si>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</si>
  <si>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04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</si>
  <si>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</si>
  <si>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4010002040</t>
  </si>
  <si>
    <t>Центральный аппарат</t>
  </si>
  <si>
    <t>240</t>
  </si>
  <si>
    <t xml:space="preserve">Иные закупки товаров, работ и услуг для обеспечения государственных (муниципальных) нужд.                             </t>
  </si>
  <si>
    <t>830</t>
  </si>
  <si>
    <t>Исполнение судебных актов</t>
  </si>
  <si>
    <t>850</t>
  </si>
  <si>
    <t>Уплата налогов, сборов и иных платежей.</t>
  </si>
  <si>
    <t>4010070230</t>
  </si>
  <si>
    <t>07</t>
  </si>
  <si>
    <t>Обеспечение проведения выборов и референдумов</t>
  </si>
  <si>
    <t>4010020002</t>
  </si>
  <si>
    <t>Проведение выборов депутатов муниципальных образований</t>
  </si>
  <si>
    <t>11</t>
  </si>
  <si>
    <t>Резервные фонды</t>
  </si>
  <si>
    <t>4010007050</t>
  </si>
  <si>
    <t>Резервные фонды местных администраций</t>
  </si>
  <si>
    <t>870</t>
  </si>
  <si>
    <t>Резервные средства</t>
  </si>
  <si>
    <t>Другие общегосударственные вопросы</t>
  </si>
  <si>
    <t>13</t>
  </si>
  <si>
    <t>1400000000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</si>
  <si>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</t>
  </si>
  <si>
    <t>1400100000</t>
  </si>
  <si>
    <t>Обеспечение  энергоэффективности и энергосбережения на объектах муниципальной собственности.</t>
  </si>
  <si>
    <t>1400103000</t>
  </si>
  <si>
    <t>Мероприятия, направленные на энергосбережение и повышение энергетической эффективности.</t>
  </si>
  <si>
    <t>1500000000</t>
  </si>
  <si>
    <t>Муниципальная программа "Развитие муниципальной службы в муниципальном образовании Гайдаровский сельсовет на 2020-2022 годы.</t>
  </si>
  <si>
    <t>1500106000</t>
  </si>
  <si>
    <t xml:space="preserve">Мероприятия, направленные   Развитие муниципальной службы в муниципальном образовании Гайдаровский сельсовет         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</si>
  <si>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</si>
  <si>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1800109000</t>
  </si>
  <si>
    <t>Муниципальная программа " Организация транспортного обеспечения органов местного самоуправления муниципального образования Гайдаровский сельсовет на 2021 год.</t>
  </si>
  <si>
    <t>4010002050</t>
  </si>
  <si>
    <t>Обеспечение деятельности подведомственных учреждений (технический персонал)</t>
  </si>
  <si>
    <t xml:space="preserve">Расходы на выплату техперсоналу государственных (муниципальных) органов. </t>
  </si>
  <si>
    <t>Национальная оборона</t>
  </si>
  <si>
    <t>03</t>
  </si>
  <si>
    <t>Мобилизационная и вневойсковая подготовка</t>
  </si>
  <si>
    <t>4010051180</t>
  </si>
  <si>
    <t>Осуществление первичного воинского учета на территориях , где отсутствуют военные комиссариаты</t>
  </si>
  <si>
    <t>Фонд оплаты труда учреждений</t>
  </si>
  <si>
    <t xml:space="preserve">Начисления на выплаты по оплате труда </t>
  </si>
  <si>
    <t xml:space="preserve">Иные выплаты персоналу государственных (муниципальных ) органов, за исключением фонда оплаты труда.                                                                          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</si>
  <si>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</si>
  <si>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</si>
  <si>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оборона.</t>
  </si>
  <si>
    <t>4010002180</t>
  </si>
  <si>
    <t>Предупреждение и ликвидация последствий чрезвычайных ситуаций, стихийных бедствий природного и техногенного характера.</t>
  </si>
  <si>
    <t>10</t>
  </si>
  <si>
    <t>Обеспечение пожарной безопасности</t>
  </si>
  <si>
    <t>1900000000</t>
  </si>
  <si>
    <t>Муниципальная программа " По вопросам обеспечения пожарной безопасности на территории муниципального образования   Гайдаровский сельсовет на 2021-2023 годы".</t>
  </si>
  <si>
    <t>1900100000</t>
  </si>
  <si>
    <t>Проведение работ направленные на поддержку подразделений пожарной охраны</t>
  </si>
  <si>
    <t>1900101000</t>
  </si>
  <si>
    <t>1900102000</t>
  </si>
  <si>
    <t>Проведение работ по обеспечению первичных мер пожарной безопасности</t>
  </si>
  <si>
    <t>4010002470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</si>
  <si>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</si>
  <si>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40100S1250</t>
  </si>
  <si>
    <t>40100S1260</t>
  </si>
  <si>
    <t>Национальная экономика</t>
  </si>
  <si>
    <t>Дорожное хозяйство.</t>
  </si>
  <si>
    <t>4010020140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</si>
  <si>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</si>
  <si>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12</t>
  </si>
  <si>
    <t>4010009050</t>
  </si>
  <si>
    <t>Мероприятия попередачи части полномочий в сфере решения вопросов градостроительной деятельности</t>
  </si>
  <si>
    <t>05</t>
  </si>
  <si>
    <t>Жилищно-коммунальное хозяйство</t>
  </si>
  <si>
    <t>Благоустройство</t>
  </si>
  <si>
    <t>2000000000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</si>
  <si>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2021-2022 годы".</t>
  </si>
  <si>
    <t>2000100000</t>
  </si>
  <si>
    <t>Обеспечение Развитие комплексной системы обращения с твердыми коммунальными отходами .</t>
  </si>
  <si>
    <t>2000101000</t>
  </si>
  <si>
    <t>Мероприятия направленные на развитие комплексной системы обращения с твердыми коммунальными отходами</t>
  </si>
  <si>
    <t>4020000000</t>
  </si>
  <si>
    <t>Мероприятия в области жилищно-коммунального хозяйства.</t>
  </si>
  <si>
    <t>4020040000</t>
  </si>
  <si>
    <t>Благоустройство.</t>
  </si>
  <si>
    <t>4020041000</t>
  </si>
  <si>
    <t>Уличное освещение</t>
  </si>
  <si>
    <t>4010071190</t>
  </si>
  <si>
    <t>Муниципальная программа "Сохранение и развитие малых сел муниципального образования Гайдаровский сельсовет 2017-2018 годы</t>
  </si>
  <si>
    <t>4020042000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</si>
  <si>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</si>
  <si>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4020044000</t>
  </si>
  <si>
    <t>Организация и содержание мест захоронения</t>
  </si>
  <si>
    <t>4020045000</t>
  </si>
  <si>
    <t>Прочие мероприятия по благоустройству городских округов и поселений.</t>
  </si>
  <si>
    <t xml:space="preserve">Образование </t>
  </si>
  <si>
    <t>Молодежная политика и оздаровление детей.</t>
  </si>
  <si>
    <t>1200000000</t>
  </si>
  <si>
    <t>Муниципальная программа "Профилактика безнадзорностии и правонарушений  несовершеннолетних  на 2021 год".</t>
  </si>
  <si>
    <t>1200100000</t>
  </si>
  <si>
    <t>Обеспечение профилактике безнадзорности и правонарушений несовершеннолетних.</t>
  </si>
  <si>
    <t>1200104000</t>
  </si>
  <si>
    <t>Мероприятия по профилактике безнадзорности и правонарушений.</t>
  </si>
  <si>
    <t>1300000000</t>
  </si>
  <si>
    <t>1300100000</t>
  </si>
  <si>
    <t>Мероприятия, направленные на усиление мер по борьбе с преступностью и профилактике  правонарушений.</t>
  </si>
  <si>
    <t>1300105000</t>
  </si>
  <si>
    <t>Обеспечение мер борьбы с преступностью и профилактике  правонарушений.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</si>
  <si>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годы".</t>
  </si>
  <si>
    <t xml:space="preserve">Обеспечение комплексных меры противодействия злоупотреблению наркотикам и их незаконноу обороту  </t>
  </si>
  <si>
    <t>Мероприятия, направленные противодействия злоупотреблению наркотикам и их незаконноу обороту</t>
  </si>
  <si>
    <t>Муниципальная программа "Профилактика терроризма и экстримизма на территории   Гайдаровского сельсовета на 2020-2022 годы.</t>
  </si>
  <si>
    <t>1700108000</t>
  </si>
  <si>
    <t xml:space="preserve">Обеспечение комплексных меры противодействия злоупотреблению наркотикам и их незаконноу оборот        </t>
  </si>
  <si>
    <t xml:space="preserve">Обеспечение мер борьбы c терроризмом и экстримизмом </t>
  </si>
  <si>
    <t>08</t>
  </si>
  <si>
    <t>Культура, кинематография и средства массовой информации.</t>
  </si>
  <si>
    <t>Культура.</t>
  </si>
  <si>
    <t>Обеспечение  энергоэффективности и энергосбережегния на объектах муниципальной собственности.</t>
  </si>
  <si>
    <t>1600107000</t>
  </si>
  <si>
    <t>Муниципальная программа "Поддержка учреждений  культуры и текущий ремонт зданий на 2021-2023 годы"</t>
  </si>
  <si>
    <t xml:space="preserve">Иные закупки товаров, работ и услуг для обеспечения государственных (муниципальных) нужд. (софинансирование местный бюджет)                            </t>
  </si>
  <si>
    <t>160001L4670</t>
  </si>
  <si>
    <t>4010044000</t>
  </si>
  <si>
    <t>Обеспечение деятельности подведомственных учреждений ( Сельский клуб ).</t>
  </si>
  <si>
    <t>110</t>
  </si>
  <si>
    <t xml:space="preserve">Расходы на выплату персоналу  казенных учреждений. 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</si>
  <si>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</si>
  <si>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</si>
  <si>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</si>
  <si>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4010079120</t>
  </si>
  <si>
    <t>Компенсация расходов местных бюджетов по оплате труда работникам бюджетной сферы</t>
  </si>
  <si>
    <t>Другие вопросы в области культуры, кинематографии.</t>
  </si>
  <si>
    <t>4010045000</t>
  </si>
  <si>
    <t>Обеспечение деятельности подведомственных учреждений ( технический персонал).</t>
  </si>
  <si>
    <t>4010045200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</si>
  <si>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</si>
  <si>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 xml:space="preserve">Расходы на выплату персоналу государственных             ( муниципальных ) органов.                                                                                        </t>
  </si>
  <si>
    <t>Социальная политика.</t>
  </si>
  <si>
    <t>1100000000</t>
  </si>
  <si>
    <t>Муниципальная программа " Адресная социальная поддержка нетрудоспособного, малообеспеченного населения и семей с детьми на 2021 годы".</t>
  </si>
  <si>
    <t>1100100000</t>
  </si>
  <si>
    <t>Обеспечение мер социальной поддержки отдельной категории граждан</t>
  </si>
  <si>
    <t>1100102000</t>
  </si>
  <si>
    <t>Развитие мероприятий социальной поддержки отдельной категории граждан.</t>
  </si>
  <si>
    <t>1100102100</t>
  </si>
  <si>
    <t>Доплаты ик пенсиям государственных служащих субъектов Российской Федерации и муниципальных служащих.</t>
  </si>
  <si>
    <t>310</t>
  </si>
  <si>
    <t>Публичные нормативные социальные выплаты гражданам.</t>
  </si>
  <si>
    <t>Социальное обеспечение населения.</t>
  </si>
  <si>
    <t>1100102200</t>
  </si>
  <si>
    <t>Адресная социальная поддержка граждан, находящихся в трудной жизненной ситуации.</t>
  </si>
  <si>
    <t>4010070270</t>
  </si>
  <si>
    <t xml:space="preserve">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2018 год"
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</si>
  <si>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</si>
  <si>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Физическая культура и спорт</t>
  </si>
  <si>
    <t>1000000000</t>
  </si>
  <si>
    <t>1000100000</t>
  </si>
  <si>
    <t>Проведение спортивных мероприятий, обеспечение спортивного резерва.</t>
  </si>
  <si>
    <t>1000101000</t>
  </si>
  <si>
    <t>Мероприятия в сфере физическое культуры и спорта</t>
  </si>
  <si>
    <t>ВСЕГО  РАСХОДОВ:</t>
  </si>
  <si>
    <t>2100000000</t>
  </si>
  <si>
    <t>Муниципальная программа "Комплексное развитие транспортной инфраструктуры Гайдаровского сельсовета на 2017-2026 годы"</t>
  </si>
  <si>
    <t>21001S1140</t>
  </si>
  <si>
    <t>Проведение работ направленные на комплексное развитие транспортной инфраструктуры Гайдаровского сельсовета</t>
  </si>
  <si>
    <t xml:space="preserve">Иные закупки товаров, работ и услуг для обеспечения государственных (муниципальных) нужд.  (Софинансирование местный бюджет)                          </t>
  </si>
  <si>
    <t>Субсидий бюджетам муниципальных образований Республики Хакасия на 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 на 2023 год</t>
  </si>
  <si>
    <t xml:space="preserve">Мероприятия, направленные  на капитальный ремонт, ремонт автомобильных дорог общего пользования местного значения </t>
  </si>
  <si>
    <t xml:space="preserve">Обеспечение   капитальныйм ремонтом, ремонтом автомобильных дорог общего пользования местного значения </t>
  </si>
  <si>
    <t>Другие вопросы в области национальной экономики</t>
  </si>
  <si>
    <t>Мероприятия направленные на подготовку документов территориального планирования и правил землепользования и застройки</t>
  </si>
  <si>
    <t>40100S3370</t>
  </si>
  <si>
    <t>1700000000</t>
  </si>
  <si>
    <t>Обеспечение Орофилактики терроризма и экстримизма на территории   Гайдаровского сельсовета</t>
  </si>
  <si>
    <t xml:space="preserve">Мероприятия, по профилактике терроризма и экстримизма  в муниципальном образовании Гайдаровский сельсовет         </t>
  </si>
  <si>
    <t xml:space="preserve">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2021 год"
</t>
  </si>
  <si>
    <t>Муниципальная программа " Спорт, физкультура и здоровье на 2020 год".</t>
  </si>
  <si>
    <t>Приложение 10</t>
  </si>
  <si>
    <t>Ведомственная структура расходов местного бюджета</t>
  </si>
  <si>
    <t>Код</t>
  </si>
  <si>
    <t>главного распорядителя</t>
  </si>
  <si>
    <t>раздела</t>
  </si>
  <si>
    <t>подраздела</t>
  </si>
  <si>
    <t>целевой статьи</t>
  </si>
  <si>
    <t>операции сектора государственного управления</t>
  </si>
  <si>
    <t>Администрация Гайдаровского сельсовета Орджоникидзевского района Республики Хакасия.</t>
  </si>
  <si>
    <t>016</t>
  </si>
  <si>
    <t xml:space="preserve">Иные закупки товаров, работ и услуг для обеспечения государственных (муниципальных) нужд.   </t>
  </si>
  <si>
    <t xml:space="preserve">Иные закупки товаров, работ и услуг для обеспечения государственных (муниципальных) нужд. 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</si>
  <si>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 .</t>
  </si>
  <si>
    <t>Обеспечение энергоэффективности и энергосбережения на объектах муниципальной собственности.</t>
  </si>
  <si>
    <t>ИТОГО:</t>
  </si>
  <si>
    <t xml:space="preserve">Мероприятия, направленные   Развитие муниципальной службы в муниципальном образовании Гайдаровский сельсовет     </t>
  </si>
  <si>
    <t>Муниципальная программа "Организация транспортного обслуживания органов местного самоуправления  муниципального образования Гайдаровский сельсовет на 2021 год.</t>
  </si>
  <si>
    <t xml:space="preserve">Мероприятия, направленные  организацию транспортного обслуживания органов местного самоуправления   в муниципальном образовании Гайдаровский сельсовет     </t>
  </si>
  <si>
    <t>Муниципальная программа "По вопросам обеспечения пожарной безопасности на территории муниципального образования    Гайдаровский сельсовет на 2021-2023 годы.</t>
  </si>
  <si>
    <t>Обеспечение Развитие комплексной системы обращения с твердыми коммунальными отходами</t>
  </si>
  <si>
    <t>Молодежная политека и оздаровление детей.</t>
  </si>
  <si>
    <t>Муниципальная программа "Профилактика безнадзорностии и правонарушений  несовершеннолетних  на 2021 годы".</t>
  </si>
  <si>
    <t>Обеспечение профилактики безнадзорности и правонарушений несовершеннолетних.</t>
  </si>
  <si>
    <t>Мероприятия по профилактике безнадзорности и правонарушений несовершеннолетних.</t>
  </si>
  <si>
    <t>200</t>
  </si>
  <si>
    <t xml:space="preserve">Обеспечение мер борьбы с преступностью и профилактике  правонарушений. </t>
  </si>
  <si>
    <t xml:space="preserve">Мероприятия, направленные на усиление мер по борьбе с преступностью и профилактике  правонарушений. </t>
  </si>
  <si>
    <t>Обеспечение комплексных меры противодействия злоупотреблению наркотикам и их незаконноу обороту</t>
  </si>
  <si>
    <t xml:space="preserve">Иные закупки товаров, работ и услуг для обеспечения государственных (муниципальных) нужд.    </t>
  </si>
  <si>
    <t>Муниципальная программа "Профилактика терроризма и экстримизма на территории    Гайдаровского сельсовета на 2020-2022 годы.</t>
  </si>
  <si>
    <t xml:space="preserve">Мероприятия, направленные  профилактику терроризма и экстримизма    в муниципальном образовании Гайдаровский сельсовет     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</si>
  <si>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</t>
  </si>
  <si>
    <t>Мероприятия, направленные поддержку учреждений  культуры и текущий ремонт зданий .</t>
  </si>
  <si>
    <t xml:space="preserve">Иные закупки товаров, работ и услуг для обеспечения государственных (муниципальных) нужд.                            </t>
  </si>
  <si>
    <t xml:space="preserve">Иные закупки товаров, работ и услуг для обеспечения государственных (муниципальных) нужд.  (софинансирование районный бюджет)                               </t>
  </si>
  <si>
    <t>Обеспечение деятельности подведомственных учреждений                               ( Сельский клуб ).</t>
  </si>
  <si>
    <t>Обеспечение мер социальной поддержки отдельной категории граждан.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</si>
  <si>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</si>
  <si>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300</t>
  </si>
  <si>
    <t>100</t>
  </si>
  <si>
    <t>Проведение спортивных мероприятий, обеспечение подготовки спортивного резерва.</t>
  </si>
  <si>
    <t>Муниципальная программа "Сохранение и развитие малых сел муниципального образования Гайдаровский сельсовет 20107-2018 годы</t>
  </si>
  <si>
    <t>Приложение 11</t>
  </si>
  <si>
    <t>Сумма расходов на 2022 год</t>
  </si>
  <si>
    <t>Сумма расходов на 2023 год</t>
  </si>
  <si>
    <t xml:space="preserve">Иные закупки товаров, работ и услуг для обеспечения государственных (муниципальных) нужд.  (Софинансирование местный бюджет)    </t>
  </si>
  <si>
    <t>Обеспечение   капитальныйм ремонтом, ремонтом автомобильных дорог общего пользования местного значения</t>
  </si>
  <si>
    <t xml:space="preserve">Иные закупки товаров, работ и услуг для обеспечения государственных (муниципальных) нужд.       </t>
  </si>
  <si>
    <t>Непрограммные расходы в сфере установленных функций органов местного самоуправления, муниципальных учреждений Гайдаровского сельсовета.</t>
  </si>
  <si>
    <t xml:space="preserve">Иные закупки товаров, работ и услуг для обеспечения государственных (муниципальных) нужд.  </t>
  </si>
  <si>
    <t>16001L4670</t>
  </si>
  <si>
    <t>Муниципальная программа " Адресная социальная поддержка нетрудоспособного, малообеспеченного населения и семей с детьми на 2020годы".</t>
  </si>
  <si>
    <t>Муниципальная программа " Спорт, физкультура и здоровье на 2020 годы".</t>
  </si>
  <si>
    <t>Приложение 13</t>
  </si>
  <si>
    <t>Перечень</t>
  </si>
  <si>
    <t>муниципальных программ, предусмотренных к финансированию из местного бюджета</t>
  </si>
  <si>
    <t>Наименование муниципальных программ</t>
  </si>
  <si>
    <t>ЦСР</t>
  </si>
  <si>
    <t>Муниципальная программа " Спорт, физкультура и здоровье на 2021 годы".</t>
  </si>
  <si>
    <t>Мероприятия в сфере физической культуры и спорта</t>
  </si>
  <si>
    <t>Образование</t>
  </si>
  <si>
    <t>Молодежная политика и оздоровление детей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</si>
  <si>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2021 год".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</si>
  <si>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годы."</t>
  </si>
  <si>
    <t>Обеспечение энергоэффективности и  энергосбережения на объектах муниципальной собственности.</t>
  </si>
  <si>
    <t>Культура, кинематография.</t>
  </si>
  <si>
    <t xml:space="preserve">Обеспечение Развитие муниципальной службы                          </t>
  </si>
  <si>
    <t>1500100000</t>
  </si>
  <si>
    <t xml:space="preserve">Мероприятия, направленные   Развитие муниципальной службы в муниципальном образовании Гайдаровский сельсовет                         </t>
  </si>
  <si>
    <t xml:space="preserve">Закупка товаров, работ и услуг для обеспечения государственных (муниципальных) нужд.                             </t>
  </si>
  <si>
    <t xml:space="preserve">Прочая закупка товаров, работ и услуг для обеспечения государственных (муниципальных) нужд.                             </t>
  </si>
  <si>
    <t xml:space="preserve">Расходы                                                                                                  </t>
  </si>
  <si>
    <t>1600000000</t>
  </si>
  <si>
    <t xml:space="preserve">Обеспечение  поддержки учреждений  культуры и текущего ремонта зданий       </t>
  </si>
  <si>
    <t>1600100000</t>
  </si>
  <si>
    <t xml:space="preserve">Мероприятия, направленные  поддержку учреждений  культуры и текущего ремонта зданий                          </t>
  </si>
  <si>
    <t>Муниципальная программа "Профилактика терроризма и зксримизма на территории Гайдаровского сельсовета  на 2020-2022 годы"</t>
  </si>
  <si>
    <t xml:space="preserve">Обеспечение  профилактики терроризма и зксримизма на территории Гайдаровского сельсовето     </t>
  </si>
  <si>
    <t>1700100000</t>
  </si>
  <si>
    <t xml:space="preserve">Мероприятия, направленные  профилактику терроризма и зксримизма на территории Гайдаровского сельсовето     </t>
  </si>
  <si>
    <t>Муниципальная программа "Организация транспортного обслуживания органов местного самоуправления муниципального образования Гайдаровский сельсовет на 2021 год"</t>
  </si>
  <si>
    <t>1800000000</t>
  </si>
  <si>
    <t>Обеспечение  транспортным обслуживанием органов местного самоуправления муниципального образования</t>
  </si>
  <si>
    <t>1800100000</t>
  </si>
  <si>
    <t>Мероприятия, направленные  организацию транспортного обслуживания органов местного самоуправления муниципального образования</t>
  </si>
  <si>
    <t>Муниципальная программа "По вопросам обеспечения пожарной безопасности на территории муниципального образования Гайдаровский сельсовет на 2021-2023 годы"</t>
  </si>
  <si>
    <t>Обеспечение  пожарной безопасности на территории муниципального образования Гайдаровский сельсовет</t>
  </si>
  <si>
    <t>Мероприятия, направленные обеспечение пожарной безопасности на территории муниципального образования Гайдаровский сельсовет</t>
  </si>
  <si>
    <t>2100100000</t>
  </si>
  <si>
    <t>Приложение 12</t>
  </si>
  <si>
    <t>Наименование целевых  программ</t>
  </si>
  <si>
    <t>2022 год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</si>
  <si>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</si>
  <si>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</si>
  <si>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</si>
  <si>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2. Кредиты кредитных организаций в валюте Российской Федерации, в том числе:</t>
  </si>
  <si>
    <t>- погашение бюджетами поселений  кредитов от кредитных организаций в валюте Российской Федерации</t>
  </si>
  <si>
    <t>Перечень   главных администраторов  источников  финансирования дефицита местного бюджета  Гайдаровского сельсовета  Орджоникидзевского района Республики Хакасия  на 2022 год и на плановый период 2023 и 2024 годов.</t>
  </si>
  <si>
    <t>2024 г.</t>
  </si>
  <si>
    <t>на 2022 год и на плановый период 2023 и 2024 годов"</t>
  </si>
  <si>
    <t>Гайдаровского сельсовета Орджоникидзевского района Республики Хакасия на 2022 год.</t>
  </si>
  <si>
    <t>Гайдаровского сельсовета Орджоникидзевского района Республики Хакасия на 2023-2024 годы</t>
  </si>
  <si>
    <t>Сумма доходов на 2023 год</t>
  </si>
  <si>
    <t>Сумма доходов на 2024 год</t>
  </si>
  <si>
    <t>на 2022 год.</t>
  </si>
  <si>
    <t>на 2022 год и плановый период 2023 и 2024 годов"</t>
  </si>
  <si>
    <t>Сумма расходов на 2024 год</t>
  </si>
  <si>
    <t>на 2023-2024  годы.</t>
  </si>
  <si>
    <t>на 2022 год</t>
  </si>
  <si>
    <t>на 2023-2024 год</t>
  </si>
  <si>
    <t>в 2022 году.</t>
  </si>
  <si>
    <t>в 2023-2024  годы.</t>
  </si>
  <si>
    <t>2024 год</t>
  </si>
  <si>
    <t xml:space="preserve">Программа
муниципальных внутренних заимствований  муниципального образования
Гайдаровский сельсовет на 2022 год и на плановый период 2023 и 2024 годов
</t>
  </si>
  <si>
    <t>Муниципальная программа "Комплексные меры противодействия злоупотреблению наркотиками и их незаконному обороту на территории муниципального образования "Гайдаровский сельсовет" на 2021-2023годы"</t>
  </si>
  <si>
    <t>Обеспечение Развитие комплексных мер противодействия злоупотреблению наркотиков и их незаконному обороту</t>
  </si>
  <si>
    <t>2100106000</t>
  </si>
  <si>
    <t>Муниципальная программа " Организация транспортного обеспечения органов местного самоуправления муниципального образования Гайдаровский сельсовет на 2022 год.</t>
  </si>
  <si>
    <t>Жилищное хозяйство</t>
  </si>
  <si>
    <t>2200000000</t>
  </si>
  <si>
    <t>Муниципальная программа "Комплексное развитие сельской территории Гайдаровского сельсовета на 2022-2024 годы"</t>
  </si>
  <si>
    <t>2200100000</t>
  </si>
  <si>
    <t>Мероприятия, направленные на развитие сельских территорий</t>
  </si>
  <si>
    <t>2200101000</t>
  </si>
  <si>
    <t>Мероприятия по улучшению жилищных условий для граждан, проживающих на сельской территории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</si>
  <si>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2022-2024 годы".</t>
  </si>
  <si>
    <t>Муниципальная программа "Профилактика безнадзорностии и правонарушений  несовершеннолетних  на 2022 год".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</si>
  <si>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2022  год".</t>
  </si>
  <si>
    <t>Муниципальная программа "Организация транспортного обслуживания органов местного самоуправления  муниципального образования Гайдаровский сельсовет на 2022 год.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</si>
  <si>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2022 годы".</t>
  </si>
  <si>
    <t>2100103000</t>
  </si>
  <si>
    <t>Муниципальная программа " Адресная социальная поддержка нетрудоспособного, малообеспеченного населения и семей с детьми на 2022годы".</t>
  </si>
  <si>
    <t>Муниципальная программа " Спорт, физкультура и здоровье на 2022годы".</t>
  </si>
  <si>
    <t>Муниципальная программа " Адресная социальная поддержка нетрудоспособного, малообеспеченного населения и семей с детьми на 2022 годы".</t>
  </si>
  <si>
    <t>Муниципальная программа " Спорт, физкультура и здоровье на 2022 год".</t>
  </si>
  <si>
    <t>200106000</t>
  </si>
  <si>
    <t>Муниципальная программа "Организация транспортного обслуживания органов местного самоуправления муниципального образования Гайдаровский сельсовет на 2022 год"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</si>
  <si>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2022 год".</t>
  </si>
  <si>
    <t>Муниципальная программа " Спорт, физкультура и здоровье на 2022 годы".</t>
  </si>
  <si>
    <t>210010600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</si>
  <si>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</si>
  <si>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Субвенции бюджетам сельских поселений на выполнение передаваемых полномочий субъектам Российской Федерации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</si>
  <si>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</si>
  <si>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</si>
  <si>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</si>
  <si>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</si>
  <si>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 Федерации</t>
  </si>
  <si>
    <t>Привлечение кредитов от других бюджетов бюджетной системы Российской Федерации бюджетами поселений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</si>
  <si>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</si>
  <si>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 других 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</si>
  <si>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поселений  в валюте Российской Федерации</t>
  </si>
  <si>
    <t>- привлечение кредитов от кредитных организаций бюджетами поселений в валюте Российской Федерации</t>
  </si>
  <si>
    <t>2 02 19999 10 0000 150</t>
  </si>
  <si>
    <t>Прочие дотации бюджетам сельских поселений</t>
  </si>
  <si>
    <t>2 02 19999 00 0000 151</t>
  </si>
  <si>
    <t xml:space="preserve">Прочие дотации </t>
  </si>
  <si>
    <t>2 02 19999 10 0000 151</t>
  </si>
  <si>
    <t>2 02 29999 00 0000 150</t>
  </si>
  <si>
    <t>Обеспечение услугами связи в части предоставления широкополостного доступа к сети "Интернет" социально-значимых объектов</t>
  </si>
  <si>
    <t>40100 S3450</t>
  </si>
  <si>
    <t>06</t>
  </si>
  <si>
    <t>Охрана окружающей среды</t>
  </si>
  <si>
    <t>Другие вопросы в области  охраны окружающей среды</t>
  </si>
  <si>
    <t>40100 S3420</t>
  </si>
  <si>
    <t>Благоустройство сельских территорий (обустройство площадок накопления твердых коммунальных отходов)</t>
  </si>
  <si>
    <t>Подготовка документов территориального планирования и правил землепользования и застройки</t>
  </si>
  <si>
    <t>Подготовка документов территориального планирования и правил землепользования и застройки, на 2023 год</t>
  </si>
  <si>
    <t xml:space="preserve">Поддержка подразделений добровольной пожарной охраны </t>
  </si>
  <si>
    <t>Обеспечение первичных мер пожарной безопасности</t>
  </si>
  <si>
    <t>Поддержка подразделений добровольной пожарной охраны</t>
  </si>
  <si>
    <t xml:space="preserve">Поддержка подразделений добровольной пожарной охраны  </t>
  </si>
  <si>
    <t>2 02 02000 00 000 151</t>
  </si>
  <si>
    <t xml:space="preserve">Прочие субсидии </t>
  </si>
  <si>
    <t>Субсидии бюджетам бюджетной системы Российской Федерации (межбюджетные субсидии)</t>
  </si>
  <si>
    <t>Субвенции бюджетам  субъектов  Российской Федерации</t>
  </si>
  <si>
    <t>2 02 35250 00 0000 150</t>
  </si>
  <si>
    <t>2 02 04014 00 0000 150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</si>
  <si>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</si>
  <si>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Дотации на выравнивание бюджетной обеспеченности</t>
  </si>
  <si>
    <t>2 02 15002 00 0000 150</t>
  </si>
  <si>
    <t>Дотации бюджетам  бюджетной системы Российской Федерации</t>
  </si>
  <si>
    <t>Дотации бюджетам на поддержку мер по обеспечению сбалансированности бюджетов</t>
  </si>
  <si>
    <t>2 02 02000 00 0000 151</t>
  </si>
  <si>
    <t>Прочие субсидии</t>
  </si>
  <si>
    <t>2 02 04014 00 0000 151</t>
  </si>
  <si>
    <t xml:space="preserve">                 к решению Совета депутатов    Гайдаровского сельсовета </t>
  </si>
  <si>
    <t>Приложение 3</t>
  </si>
  <si>
    <t>Приложение 4</t>
  </si>
  <si>
    <t>Приложение 5
                 к решению Совета депутатов    Гайдаровского сельсовета 
Орджоникидзевского района Республики Хакасия                                                                                                                                                                                 
                              « О бюджете Гайдаровского  сельсовета 
Орджоникидзевского района Республики Хакасия
 на 2022 год и на плановый период 2023 и 2024 годов»</t>
  </si>
  <si>
    <t>к решению Совета депутатов Гайдаровского  сельсовета</t>
  </si>
  <si>
    <t>Приложение 9</t>
  </si>
  <si>
    <t>к решению Совета депутатов Гайдаровского сельсовета</t>
  </si>
  <si>
    <t xml:space="preserve">     
Приложение № 15
                 к  решению Совета депутатов    Гайдаровского сельсовета 
Орджоникидзевского района Республики Хакасия                                                                                                                                                                                 
                              «О бюджете Гайдаровского сельсовета 
Орджоникидзевского района Республики Хакасия
 на 2022 год и на плановый период 2023  и  2024 годов»
</t>
  </si>
  <si>
    <t>от   29 декабря 2021 года № 18</t>
  </si>
  <si>
    <t>от   29 декабря 2021 года  № 18</t>
  </si>
  <si>
    <t>от  29 декабря 2021 года  № 18</t>
  </si>
  <si>
    <t>от   29 декабря  2021 года № 18</t>
  </si>
  <si>
    <t>от    29  декабря 2021 года  № 18</t>
  </si>
  <si>
    <t>от 29  декабря 2021 года  № 18</t>
  </si>
  <si>
    <t>от 29  декабря 2021 года № 18</t>
  </si>
  <si>
    <t>от  29 декабря 2021 года № 18</t>
  </si>
  <si>
    <t>от 29 декабря 2021 года № 18</t>
  </si>
  <si>
    <t>016 01 03 01 00 00 0000 810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</si>
</sst>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9" fillId="0" borderId="16" xfId="52" applyFont="1" applyBorder="1" applyAlignment="1">
      <alignment horizontal="center" wrapText="1"/>
      <protection/>
    </xf>
    <xf numFmtId="0" fontId="9" fillId="0" borderId="16" xfId="52" applyFont="1" applyBorder="1" applyAlignment="1">
      <alignment horizontal="center"/>
      <protection/>
    </xf>
    <xf numFmtId="0" fontId="10" fillId="0" borderId="16" xfId="52" applyFont="1" applyBorder="1" applyAlignment="1">
      <alignment horizontal="center"/>
      <protection/>
    </xf>
    <xf numFmtId="4" fontId="10" fillId="0" borderId="16" xfId="52" applyNumberFormat="1" applyFont="1" applyBorder="1" applyAlignment="1">
      <alignment horizontal="center"/>
      <protection/>
    </xf>
    <xf numFmtId="4" fontId="9" fillId="0" borderId="16" xfId="52" applyNumberFormat="1" applyFont="1" applyBorder="1" applyAlignment="1">
      <alignment horizontal="center"/>
      <protection/>
    </xf>
    <xf numFmtId="0" fontId="4" fillId="0" borderId="0" xfId="52" applyFont="1">
      <alignment/>
      <protection/>
    </xf>
    <xf numFmtId="0" fontId="9" fillId="0" borderId="16" xfId="52" applyFont="1" applyBorder="1" applyAlignment="1">
      <alignment horizontal="left" wrapText="1"/>
      <protection/>
    </xf>
    <xf numFmtId="0" fontId="12" fillId="0" borderId="0" xfId="52" applyFont="1" applyAlignment="1">
      <alignment horizontal="right"/>
      <protection/>
    </xf>
    <xf numFmtId="0" fontId="42" fillId="0" borderId="0" xfId="52">
      <alignment/>
      <protection/>
    </xf>
    <xf numFmtId="0" fontId="13" fillId="0" borderId="0" xfId="52" applyFont="1">
      <alignment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6" fillId="0" borderId="0" xfId="52" applyFont="1">
      <alignment/>
      <protection/>
    </xf>
    <xf numFmtId="0" fontId="17" fillId="33" borderId="0" xfId="52" applyFont="1" applyFill="1" applyAlignment="1">
      <alignment horizontal="center"/>
      <protection/>
    </xf>
    <xf numFmtId="0" fontId="9" fillId="0" borderId="18" xfId="52" applyFont="1" applyBorder="1" applyAlignment="1">
      <alignment horizontal="center"/>
      <protection/>
    </xf>
    <xf numFmtId="49" fontId="18" fillId="33" borderId="16" xfId="52" applyNumberFormat="1" applyFont="1" applyFill="1" applyBorder="1" applyAlignment="1">
      <alignment horizontal="center"/>
      <protection/>
    </xf>
    <xf numFmtId="49" fontId="13" fillId="33" borderId="16" xfId="52" applyNumberFormat="1" applyFont="1" applyFill="1" applyBorder="1" applyAlignment="1">
      <alignment horizontal="center"/>
      <protection/>
    </xf>
    <xf numFmtId="49" fontId="14" fillId="33" borderId="16" xfId="52" applyNumberFormat="1" applyFont="1" applyFill="1" applyBorder="1" applyAlignment="1">
      <alignment horizontal="center"/>
      <protection/>
    </xf>
    <xf numFmtId="49" fontId="14" fillId="33" borderId="18" xfId="52" applyNumberFormat="1" applyFont="1" applyFill="1" applyBorder="1" applyAlignment="1">
      <alignment horizontal="center"/>
      <protection/>
    </xf>
    <xf numFmtId="4" fontId="14" fillId="0" borderId="18" xfId="52" applyNumberFormat="1" applyFont="1" applyBorder="1" applyAlignment="1">
      <alignment horizontal="right"/>
      <protection/>
    </xf>
    <xf numFmtId="49" fontId="19" fillId="33" borderId="16" xfId="52" applyNumberFormat="1" applyFont="1" applyFill="1" applyBorder="1" applyAlignment="1">
      <alignment horizontal="center" wrapText="1"/>
      <protection/>
    </xf>
    <xf numFmtId="4" fontId="19" fillId="33" borderId="16" xfId="52" applyNumberFormat="1" applyFont="1" applyFill="1" applyBorder="1" applyAlignment="1">
      <alignment horizontal="center"/>
      <protection/>
    </xf>
    <xf numFmtId="49" fontId="16" fillId="0" borderId="16" xfId="52" applyNumberFormat="1" applyFont="1" applyBorder="1" applyAlignment="1">
      <alignment horizontal="center" wrapText="1"/>
      <protection/>
    </xf>
    <xf numFmtId="49" fontId="16" fillId="0" borderId="18" xfId="52" applyNumberFormat="1" applyFont="1" applyBorder="1" applyAlignment="1">
      <alignment horizontal="center" wrapText="1"/>
      <protection/>
    </xf>
    <xf numFmtId="4" fontId="16" fillId="0" borderId="16" xfId="52" applyNumberFormat="1" applyFont="1" applyBorder="1" applyAlignment="1">
      <alignment horizontal="center"/>
      <protection/>
    </xf>
    <xf numFmtId="49" fontId="20" fillId="0" borderId="16" xfId="52" applyNumberFormat="1" applyFont="1" applyBorder="1" applyAlignment="1">
      <alignment horizontal="center" wrapText="1"/>
      <protection/>
    </xf>
    <xf numFmtId="49" fontId="20" fillId="0" borderId="16" xfId="52" applyNumberFormat="1" applyFont="1" applyBorder="1" applyAlignment="1">
      <alignment horizontal="center"/>
      <protection/>
    </xf>
    <xf numFmtId="4" fontId="20" fillId="0" borderId="16" xfId="52" applyNumberFormat="1" applyFont="1" applyBorder="1" applyAlignment="1">
      <alignment horizontal="center"/>
      <protection/>
    </xf>
    <xf numFmtId="49" fontId="16" fillId="0" borderId="16" xfId="52" applyNumberFormat="1" applyFont="1" applyBorder="1" applyAlignment="1">
      <alignment horizontal="center"/>
      <protection/>
    </xf>
    <xf numFmtId="49" fontId="19" fillId="0" borderId="16" xfId="52" applyNumberFormat="1" applyFont="1" applyBorder="1" applyAlignment="1">
      <alignment horizontal="center" wrapText="1"/>
      <protection/>
    </xf>
    <xf numFmtId="4" fontId="19" fillId="0" borderId="16" xfId="52" applyNumberFormat="1" applyFont="1" applyBorder="1" applyAlignment="1">
      <alignment horizontal="center"/>
      <protection/>
    </xf>
    <xf numFmtId="0" fontId="21" fillId="0" borderId="0" xfId="52" applyFont="1">
      <alignment/>
      <protection/>
    </xf>
    <xf numFmtId="49" fontId="20" fillId="33" borderId="16" xfId="52" applyNumberFormat="1" applyFont="1" applyFill="1" applyBorder="1" applyAlignment="1">
      <alignment horizontal="center" wrapText="1"/>
      <protection/>
    </xf>
    <xf numFmtId="4" fontId="20" fillId="33" borderId="16" xfId="52" applyNumberFormat="1" applyFont="1" applyFill="1" applyBorder="1" applyAlignment="1">
      <alignment horizontal="center"/>
      <protection/>
    </xf>
    <xf numFmtId="49" fontId="18" fillId="33" borderId="16" xfId="52" applyNumberFormat="1" applyFont="1" applyFill="1" applyBorder="1" applyAlignment="1">
      <alignment horizontal="center" wrapText="1"/>
      <protection/>
    </xf>
    <xf numFmtId="4" fontId="14" fillId="33" borderId="16" xfId="52" applyNumberFormat="1" applyFont="1" applyFill="1" applyBorder="1" applyAlignment="1">
      <alignment horizontal="center"/>
      <protection/>
    </xf>
    <xf numFmtId="4" fontId="13" fillId="33" borderId="16" xfId="52" applyNumberFormat="1" applyFont="1" applyFill="1" applyBorder="1" applyAlignment="1">
      <alignment horizontal="center"/>
      <protection/>
    </xf>
    <xf numFmtId="4" fontId="20" fillId="0" borderId="16" xfId="52" applyNumberFormat="1" applyFont="1" applyBorder="1" applyAlignment="1">
      <alignment horizontal="right"/>
      <protection/>
    </xf>
    <xf numFmtId="4" fontId="16" fillId="0" borderId="16" xfId="52" applyNumberFormat="1" applyFont="1" applyBorder="1" applyAlignment="1">
      <alignment horizontal="right"/>
      <protection/>
    </xf>
    <xf numFmtId="49" fontId="16" fillId="33" borderId="16" xfId="52" applyNumberFormat="1" applyFont="1" applyFill="1" applyBorder="1" applyAlignment="1">
      <alignment horizontal="center" wrapText="1"/>
      <protection/>
    </xf>
    <xf numFmtId="4" fontId="16" fillId="33" borderId="16" xfId="52" applyNumberFormat="1" applyFont="1" applyFill="1" applyBorder="1" applyAlignment="1">
      <alignment horizontal="center"/>
      <protection/>
    </xf>
    <xf numFmtId="49" fontId="20" fillId="33" borderId="16" xfId="52" applyNumberFormat="1" applyFont="1" applyFill="1" applyBorder="1" applyAlignment="1">
      <alignment horizontal="center"/>
      <protection/>
    </xf>
    <xf numFmtId="49" fontId="16" fillId="33" borderId="16" xfId="52" applyNumberFormat="1" applyFont="1" applyFill="1" applyBorder="1" applyAlignment="1">
      <alignment horizontal="center"/>
      <protection/>
    </xf>
    <xf numFmtId="0" fontId="42" fillId="33" borderId="0" xfId="52" applyFill="1">
      <alignment/>
      <protection/>
    </xf>
    <xf numFmtId="4" fontId="9" fillId="33" borderId="16" xfId="52" applyNumberFormat="1" applyFont="1" applyFill="1" applyBorder="1" applyAlignment="1">
      <alignment horizontal="center"/>
      <protection/>
    </xf>
    <xf numFmtId="4" fontId="22" fillId="33" borderId="16" xfId="52" applyNumberFormat="1" applyFont="1" applyFill="1" applyBorder="1" applyAlignment="1">
      <alignment horizontal="center"/>
      <protection/>
    </xf>
    <xf numFmtId="4" fontId="23" fillId="33" borderId="16" xfId="52" applyNumberFormat="1" applyFont="1" applyFill="1" applyBorder="1" applyAlignment="1">
      <alignment horizontal="right"/>
      <protection/>
    </xf>
    <xf numFmtId="4" fontId="19" fillId="33" borderId="16" xfId="52" applyNumberFormat="1" applyFont="1" applyFill="1" applyBorder="1" applyAlignment="1">
      <alignment horizontal="right"/>
      <protection/>
    </xf>
    <xf numFmtId="4" fontId="19" fillId="0" borderId="16" xfId="52" applyNumberFormat="1" applyFont="1" applyBorder="1" applyAlignment="1">
      <alignment horizontal="right"/>
      <protection/>
    </xf>
    <xf numFmtId="4" fontId="20" fillId="33" borderId="16" xfId="52" applyNumberFormat="1" applyFont="1" applyFill="1" applyBorder="1" applyAlignment="1">
      <alignment horizontal="right"/>
      <protection/>
    </xf>
    <xf numFmtId="4" fontId="14" fillId="33" borderId="16" xfId="52" applyNumberFormat="1" applyFont="1" applyFill="1" applyBorder="1" applyAlignment="1">
      <alignment horizontal="right"/>
      <protection/>
    </xf>
    <xf numFmtId="4" fontId="13" fillId="33" borderId="16" xfId="52" applyNumberFormat="1" applyFont="1" applyFill="1" applyBorder="1" applyAlignment="1">
      <alignment horizontal="right"/>
      <protection/>
    </xf>
    <xf numFmtId="4" fontId="16" fillId="33" borderId="16" xfId="52" applyNumberFormat="1" applyFont="1" applyFill="1" applyBorder="1" applyAlignment="1">
      <alignment horizontal="right"/>
      <protection/>
    </xf>
    <xf numFmtId="0" fontId="9" fillId="33" borderId="0" xfId="52" applyFont="1" applyFill="1">
      <alignment/>
      <protection/>
    </xf>
    <xf numFmtId="4" fontId="9" fillId="33" borderId="16" xfId="52" applyNumberFormat="1" applyFont="1" applyFill="1" applyBorder="1" applyAlignment="1">
      <alignment horizontal="right"/>
      <protection/>
    </xf>
    <xf numFmtId="0" fontId="10" fillId="0" borderId="0" xfId="52" applyFont="1">
      <alignment/>
      <protection/>
    </xf>
    <xf numFmtId="4" fontId="22" fillId="33" borderId="16" xfId="52" applyNumberFormat="1" applyFont="1" applyFill="1" applyBorder="1" applyAlignment="1">
      <alignment horizontal="right"/>
      <protection/>
    </xf>
    <xf numFmtId="0" fontId="16" fillId="0" borderId="0" xfId="52" applyFont="1" applyAlignment="1">
      <alignment horizontal="center"/>
      <protection/>
    </xf>
    <xf numFmtId="0" fontId="12" fillId="0" borderId="16" xfId="52" applyFont="1" applyBorder="1" applyAlignment="1">
      <alignment horizontal="center" wrapText="1"/>
      <protection/>
    </xf>
    <xf numFmtId="49" fontId="18" fillId="0" borderId="16" xfId="52" applyNumberFormat="1" applyFont="1" applyBorder="1" applyAlignment="1">
      <alignment horizontal="center"/>
      <protection/>
    </xf>
    <xf numFmtId="4" fontId="14" fillId="0" borderId="16" xfId="52" applyNumberFormat="1" applyFont="1" applyBorder="1" applyAlignment="1">
      <alignment horizontal="center"/>
      <protection/>
    </xf>
    <xf numFmtId="49" fontId="19" fillId="33" borderId="16" xfId="52" applyNumberFormat="1" applyFont="1" applyFill="1" applyBorder="1" applyAlignment="1">
      <alignment horizontal="center"/>
      <protection/>
    </xf>
    <xf numFmtId="0" fontId="19" fillId="33" borderId="16" xfId="52" applyFont="1" applyFill="1" applyBorder="1" applyAlignment="1">
      <alignment horizontal="center"/>
      <protection/>
    </xf>
    <xf numFmtId="0" fontId="20" fillId="33" borderId="16" xfId="52" applyFont="1" applyFill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16" fillId="0" borderId="16" xfId="52" applyFont="1" applyBorder="1" applyAlignment="1">
      <alignment horizontal="center"/>
      <protection/>
    </xf>
    <xf numFmtId="49" fontId="19" fillId="0" borderId="16" xfId="52" applyNumberFormat="1" applyFont="1" applyBorder="1" applyAlignment="1">
      <alignment horizontal="center"/>
      <protection/>
    </xf>
    <xf numFmtId="0" fontId="19" fillId="0" borderId="16" xfId="52" applyFont="1" applyBorder="1" applyAlignment="1">
      <alignment horizontal="center"/>
      <protection/>
    </xf>
    <xf numFmtId="49" fontId="24" fillId="0" borderId="16" xfId="52" applyNumberFormat="1" applyFont="1" applyBorder="1" applyAlignment="1">
      <alignment horizontal="center" wrapText="1"/>
      <protection/>
    </xf>
    <xf numFmtId="49" fontId="10" fillId="33" borderId="16" xfId="52" applyNumberFormat="1" applyFont="1" applyFill="1" applyBorder="1" applyAlignment="1">
      <alignment horizontal="center"/>
      <protection/>
    </xf>
    <xf numFmtId="0" fontId="10" fillId="33" borderId="16" xfId="52" applyFont="1" applyFill="1" applyBorder="1" applyAlignment="1">
      <alignment horizontal="center"/>
      <protection/>
    </xf>
    <xf numFmtId="4" fontId="10" fillId="33" borderId="16" xfId="52" applyNumberFormat="1" applyFont="1" applyFill="1" applyBorder="1" applyAlignment="1">
      <alignment horizontal="center"/>
      <protection/>
    </xf>
    <xf numFmtId="0" fontId="16" fillId="33" borderId="16" xfId="52" applyFont="1" applyFill="1" applyBorder="1" applyAlignment="1">
      <alignment horizontal="center"/>
      <protection/>
    </xf>
    <xf numFmtId="4" fontId="11" fillId="33" borderId="16" xfId="52" applyNumberFormat="1" applyFont="1" applyFill="1" applyBorder="1" applyAlignment="1">
      <alignment horizontal="center"/>
      <protection/>
    </xf>
    <xf numFmtId="0" fontId="13" fillId="33" borderId="16" xfId="52" applyFont="1" applyFill="1" applyBorder="1" applyAlignment="1">
      <alignment horizontal="center"/>
      <protection/>
    </xf>
    <xf numFmtId="49" fontId="23" fillId="33" borderId="16" xfId="52" applyNumberFormat="1" applyFont="1" applyFill="1" applyBorder="1" applyAlignment="1">
      <alignment horizontal="center"/>
      <protection/>
    </xf>
    <xf numFmtId="4" fontId="14" fillId="0" borderId="16" xfId="52" applyNumberFormat="1" applyFont="1" applyBorder="1" applyAlignment="1">
      <alignment horizontal="right"/>
      <protection/>
    </xf>
    <xf numFmtId="4" fontId="11" fillId="33" borderId="16" xfId="52" applyNumberFormat="1" applyFont="1" applyFill="1" applyBorder="1" applyAlignment="1">
      <alignment horizontal="right"/>
      <protection/>
    </xf>
    <xf numFmtId="4" fontId="10" fillId="33" borderId="16" xfId="52" applyNumberFormat="1" applyFont="1" applyFill="1" applyBorder="1" applyAlignment="1">
      <alignment horizontal="right"/>
      <protection/>
    </xf>
    <xf numFmtId="49" fontId="19" fillId="33" borderId="16" xfId="52" applyNumberFormat="1" applyFont="1" applyFill="1" applyBorder="1">
      <alignment/>
      <protection/>
    </xf>
    <xf numFmtId="0" fontId="19" fillId="33" borderId="16" xfId="52" applyFont="1" applyFill="1" applyBorder="1">
      <alignment/>
      <protection/>
    </xf>
    <xf numFmtId="49" fontId="20" fillId="33" borderId="16" xfId="52" applyNumberFormat="1" applyFont="1" applyFill="1" applyBorder="1">
      <alignment/>
      <protection/>
    </xf>
    <xf numFmtId="0" fontId="20" fillId="33" borderId="16" xfId="52" applyFont="1" applyFill="1" applyBorder="1">
      <alignment/>
      <protection/>
    </xf>
    <xf numFmtId="0" fontId="20" fillId="0" borderId="16" xfId="52" applyFont="1" applyBorder="1">
      <alignment/>
      <protection/>
    </xf>
    <xf numFmtId="0" fontId="16" fillId="0" borderId="16" xfId="52" applyFont="1" applyBorder="1">
      <alignment/>
      <protection/>
    </xf>
    <xf numFmtId="0" fontId="19" fillId="0" borderId="16" xfId="52" applyFont="1" applyBorder="1">
      <alignment/>
      <protection/>
    </xf>
    <xf numFmtId="0" fontId="13" fillId="33" borderId="16" xfId="52" applyFont="1" applyFill="1" applyBorder="1">
      <alignment/>
      <protection/>
    </xf>
    <xf numFmtId="0" fontId="16" fillId="33" borderId="16" xfId="52" applyFont="1" applyFill="1" applyBorder="1">
      <alignment/>
      <protection/>
    </xf>
    <xf numFmtId="49" fontId="22" fillId="0" borderId="16" xfId="52" applyNumberFormat="1" applyFont="1" applyBorder="1" applyAlignment="1">
      <alignment horizontal="center"/>
      <protection/>
    </xf>
    <xf numFmtId="0" fontId="26" fillId="0" borderId="16" xfId="52" applyFont="1" applyBorder="1" applyAlignment="1">
      <alignment horizontal="center"/>
      <protection/>
    </xf>
    <xf numFmtId="4" fontId="22" fillId="0" borderId="16" xfId="52" applyNumberFormat="1" applyFont="1" applyBorder="1" applyAlignment="1">
      <alignment horizontal="right"/>
      <protection/>
    </xf>
    <xf numFmtId="49" fontId="22" fillId="33" borderId="16" xfId="52" applyNumberFormat="1" applyFont="1" applyFill="1" applyBorder="1" applyAlignment="1">
      <alignment horizontal="center"/>
      <protection/>
    </xf>
    <xf numFmtId="0" fontId="22" fillId="33" borderId="16" xfId="52" applyFont="1" applyFill="1" applyBorder="1" applyAlignment="1">
      <alignment horizontal="center"/>
      <protection/>
    </xf>
    <xf numFmtId="49" fontId="9" fillId="33" borderId="16" xfId="52" applyNumberFormat="1" applyFont="1" applyFill="1" applyBorder="1" applyAlignment="1">
      <alignment horizontal="center"/>
      <protection/>
    </xf>
    <xf numFmtId="0" fontId="9" fillId="33" borderId="16" xfId="52" applyFont="1" applyFill="1" applyBorder="1" applyAlignment="1">
      <alignment horizontal="center"/>
      <protection/>
    </xf>
    <xf numFmtId="49" fontId="9" fillId="0" borderId="16" xfId="52" applyNumberFormat="1" applyFont="1" applyBorder="1" applyAlignment="1">
      <alignment horizontal="center"/>
      <protection/>
    </xf>
    <xf numFmtId="4" fontId="9" fillId="0" borderId="16" xfId="52" applyNumberFormat="1" applyFont="1" applyBorder="1" applyAlignment="1">
      <alignment horizontal="right"/>
      <protection/>
    </xf>
    <xf numFmtId="49" fontId="10" fillId="0" borderId="16" xfId="52" applyNumberFormat="1" applyFont="1" applyBorder="1" applyAlignment="1">
      <alignment horizontal="center"/>
      <protection/>
    </xf>
    <xf numFmtId="0" fontId="22" fillId="0" borderId="16" xfId="52" applyFont="1" applyBorder="1" applyAlignment="1">
      <alignment horizontal="center"/>
      <protection/>
    </xf>
    <xf numFmtId="4" fontId="10" fillId="0" borderId="16" xfId="52" applyNumberFormat="1" applyFont="1" applyBorder="1" applyAlignment="1">
      <alignment horizontal="right"/>
      <protection/>
    </xf>
    <xf numFmtId="49" fontId="26" fillId="33" borderId="16" xfId="52" applyNumberFormat="1" applyFont="1" applyFill="1" applyBorder="1" applyAlignment="1">
      <alignment horizontal="center"/>
      <protection/>
    </xf>
    <xf numFmtId="0" fontId="26" fillId="33" borderId="16" xfId="52" applyFont="1" applyFill="1" applyBorder="1" applyAlignment="1">
      <alignment horizontal="center"/>
      <protection/>
    </xf>
    <xf numFmtId="0" fontId="5" fillId="0" borderId="0" xfId="54">
      <alignment/>
      <protection/>
    </xf>
    <xf numFmtId="4" fontId="16" fillId="0" borderId="19" xfId="54" applyNumberFormat="1" applyFont="1" applyBorder="1" applyAlignment="1">
      <alignment horizontal="center" vertical="center" wrapText="1"/>
      <protection/>
    </xf>
    <xf numFmtId="49" fontId="13" fillId="34" borderId="16" xfId="54" applyNumberFormat="1" applyFont="1" applyFill="1" applyBorder="1" applyAlignment="1">
      <alignment vertical="top" wrapText="1"/>
      <protection/>
    </xf>
    <xf numFmtId="4" fontId="10" fillId="34" borderId="16" xfId="53" applyNumberFormat="1" applyFont="1" applyFill="1" applyBorder="1" applyAlignment="1">
      <alignment horizontal="center" vertical="top" wrapText="1"/>
      <protection/>
    </xf>
    <xf numFmtId="49" fontId="11" fillId="0" borderId="16" xfId="54" applyNumberFormat="1" applyFont="1" applyBorder="1" applyAlignment="1">
      <alignment horizontal="justify" vertical="top" wrapText="1"/>
      <protection/>
    </xf>
    <xf numFmtId="4" fontId="11" fillId="0" borderId="16" xfId="53" applyNumberFormat="1" applyFont="1" applyBorder="1" applyAlignment="1">
      <alignment horizontal="center" vertical="top" wrapText="1"/>
      <protection/>
    </xf>
    <xf numFmtId="49" fontId="11" fillId="0" borderId="16" xfId="53" applyNumberFormat="1" applyFont="1" applyBorder="1" applyAlignment="1">
      <alignment horizontal="justify" vertical="top" wrapText="1"/>
      <protection/>
    </xf>
    <xf numFmtId="49" fontId="13" fillId="34" borderId="16" xfId="53" applyNumberFormat="1" applyFont="1" applyFill="1" applyBorder="1" applyAlignment="1">
      <alignment horizontal="left" vertical="top" wrapText="1"/>
      <protection/>
    </xf>
    <xf numFmtId="4" fontId="13" fillId="34" borderId="16" xfId="53" applyNumberFormat="1" applyFont="1" applyFill="1" applyBorder="1" applyAlignment="1">
      <alignment horizontal="center" vertical="top" wrapText="1"/>
      <protection/>
    </xf>
    <xf numFmtId="49" fontId="11" fillId="0" borderId="16" xfId="53" applyNumberFormat="1" applyFont="1" applyBorder="1" applyAlignment="1">
      <alignment horizontal="left" vertical="top" wrapText="1"/>
      <protection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2" fillId="0" borderId="0" xfId="52" applyFont="1">
      <alignment/>
      <protection/>
    </xf>
    <xf numFmtId="0" fontId="3" fillId="0" borderId="17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42" fillId="0" borderId="0" xfId="52" applyFill="1">
      <alignment/>
      <protection/>
    </xf>
    <xf numFmtId="49" fontId="24" fillId="33" borderId="16" xfId="52" applyNumberFormat="1" applyFont="1" applyFill="1" applyBorder="1" applyAlignment="1">
      <alignment horizontal="center"/>
      <protection/>
    </xf>
    <xf numFmtId="0" fontId="24" fillId="33" borderId="16" xfId="52" applyFont="1" applyFill="1" applyBorder="1" applyAlignment="1">
      <alignment horizontal="center"/>
      <protection/>
    </xf>
    <xf numFmtId="0" fontId="16" fillId="0" borderId="16" xfId="52" applyFont="1" applyBorder="1" applyAlignment="1">
      <alignment horizontal="left"/>
      <protection/>
    </xf>
    <xf numFmtId="0" fontId="9" fillId="0" borderId="16" xfId="52" applyFont="1" applyBorder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10" fillId="0" borderId="16" xfId="52" applyFont="1" applyBorder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0" fillId="0" borderId="0" xfId="0" applyFont="1" applyAlignment="1">
      <alignment horizontal="right" wrapText="1"/>
    </xf>
    <xf numFmtId="49" fontId="18" fillId="33" borderId="16" xfId="52" applyNumberFormat="1" applyFont="1" applyFill="1" applyBorder="1" applyAlignment="1">
      <alignment vertical="top" wrapText="1"/>
      <protection/>
    </xf>
    <xf numFmtId="49" fontId="13" fillId="33" borderId="16" xfId="52" applyNumberFormat="1" applyFont="1" applyFill="1" applyBorder="1" applyAlignment="1">
      <alignment vertical="top" wrapText="1"/>
      <protection/>
    </xf>
    <xf numFmtId="49" fontId="14" fillId="33" borderId="16" xfId="52" applyNumberFormat="1" applyFont="1" applyFill="1" applyBorder="1" applyAlignment="1">
      <alignment vertical="top" wrapText="1"/>
      <protection/>
    </xf>
    <xf numFmtId="49" fontId="14" fillId="33" borderId="18" xfId="52" applyNumberFormat="1" applyFont="1" applyFill="1" applyBorder="1" applyAlignment="1">
      <alignment vertical="top" wrapText="1"/>
      <protection/>
    </xf>
    <xf numFmtId="49" fontId="19" fillId="33" borderId="16" xfId="52" applyNumberFormat="1" applyFont="1" applyFill="1" applyBorder="1" applyAlignment="1">
      <alignment vertical="top" wrapText="1"/>
      <protection/>
    </xf>
    <xf numFmtId="49" fontId="19" fillId="33" borderId="18" xfId="52" applyNumberFormat="1" applyFont="1" applyFill="1" applyBorder="1" applyAlignment="1">
      <alignment vertical="top" wrapText="1"/>
      <protection/>
    </xf>
    <xf numFmtId="49" fontId="16" fillId="0" borderId="16" xfId="52" applyNumberFormat="1" applyFont="1" applyBorder="1" applyAlignment="1">
      <alignment vertical="top" wrapText="1"/>
      <protection/>
    </xf>
    <xf numFmtId="49" fontId="16" fillId="0" borderId="18" xfId="52" applyNumberFormat="1" applyFont="1" applyBorder="1" applyAlignment="1">
      <alignment vertical="top" wrapText="1"/>
      <protection/>
    </xf>
    <xf numFmtId="49" fontId="16" fillId="0" borderId="22" xfId="52" applyNumberFormat="1" applyFont="1" applyBorder="1" applyAlignment="1">
      <alignment vertical="top" wrapText="1"/>
      <protection/>
    </xf>
    <xf numFmtId="49" fontId="16" fillId="0" borderId="23" xfId="52" applyNumberFormat="1" applyFont="1" applyBorder="1" applyAlignment="1">
      <alignment vertical="top" wrapText="1"/>
      <protection/>
    </xf>
    <xf numFmtId="49" fontId="19" fillId="0" borderId="16" xfId="52" applyNumberFormat="1" applyFont="1" applyBorder="1" applyAlignment="1">
      <alignment vertical="top" wrapText="1"/>
      <protection/>
    </xf>
    <xf numFmtId="49" fontId="19" fillId="0" borderId="18" xfId="52" applyNumberFormat="1" applyFont="1" applyBorder="1" applyAlignment="1">
      <alignment vertical="top" wrapText="1"/>
      <protection/>
    </xf>
    <xf numFmtId="49" fontId="20" fillId="0" borderId="16" xfId="52" applyNumberFormat="1" applyFont="1" applyBorder="1" applyAlignment="1">
      <alignment vertical="top" wrapText="1"/>
      <protection/>
    </xf>
    <xf numFmtId="49" fontId="20" fillId="33" borderId="16" xfId="52" applyNumberFormat="1" applyFont="1" applyFill="1" applyBorder="1" applyAlignment="1">
      <alignment vertical="top" wrapText="1"/>
      <protection/>
    </xf>
    <xf numFmtId="49" fontId="20" fillId="0" borderId="18" xfId="52" applyNumberFormat="1" applyFont="1" applyBorder="1" applyAlignment="1">
      <alignment vertical="top" wrapText="1"/>
      <protection/>
    </xf>
    <xf numFmtId="49" fontId="9" fillId="0" borderId="16" xfId="52" applyNumberFormat="1" applyFont="1" applyBorder="1" applyAlignment="1">
      <alignment vertical="top" wrapText="1"/>
      <protection/>
    </xf>
    <xf numFmtId="49" fontId="19" fillId="0" borderId="16" xfId="52" applyNumberFormat="1" applyFont="1" applyFill="1" applyBorder="1" applyAlignment="1">
      <alignment vertical="top" wrapText="1"/>
      <protection/>
    </xf>
    <xf numFmtId="49" fontId="16" fillId="33" borderId="16" xfId="52" applyNumberFormat="1" applyFont="1" applyFill="1" applyBorder="1" applyAlignment="1">
      <alignment vertical="top" wrapText="1"/>
      <protection/>
    </xf>
    <xf numFmtId="49" fontId="24" fillId="33" borderId="16" xfId="52" applyNumberFormat="1" applyFont="1" applyFill="1" applyBorder="1" applyAlignment="1">
      <alignment vertical="top" wrapText="1"/>
      <protection/>
    </xf>
    <xf numFmtId="49" fontId="22" fillId="33" borderId="16" xfId="52" applyNumberFormat="1" applyFont="1" applyFill="1" applyBorder="1" applyAlignment="1">
      <alignment vertical="top" wrapText="1"/>
      <protection/>
    </xf>
    <xf numFmtId="49" fontId="19" fillId="0" borderId="16" xfId="0" applyNumberFormat="1" applyFont="1" applyFill="1" applyBorder="1" applyAlignment="1">
      <alignment horizontal="center" vertical="top" wrapText="1"/>
    </xf>
    <xf numFmtId="49" fontId="16" fillId="0" borderId="16" xfId="52" applyNumberFormat="1" applyFont="1" applyBorder="1" applyAlignment="1">
      <alignment horizontal="center" vertical="top" wrapText="1"/>
      <protection/>
    </xf>
    <xf numFmtId="49" fontId="16" fillId="0" borderId="16" xfId="52" applyNumberFormat="1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left"/>
      <protection/>
    </xf>
    <xf numFmtId="0" fontId="2" fillId="0" borderId="25" xfId="52" applyFont="1" applyBorder="1" applyAlignment="1">
      <alignment horizontal="left"/>
      <protection/>
    </xf>
    <xf numFmtId="4" fontId="13" fillId="0" borderId="16" xfId="52" applyNumberFormat="1" applyFont="1" applyBorder="1" applyAlignment="1">
      <alignment horizontal="center"/>
      <protection/>
    </xf>
    <xf numFmtId="4" fontId="11" fillId="0" borderId="16" xfId="52" applyNumberFormat="1" applyFont="1" applyBorder="1" applyAlignment="1">
      <alignment horizont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9" fillId="0" borderId="19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2" fillId="33" borderId="0" xfId="52" applyFont="1" applyFill="1" applyAlignment="1">
      <alignment/>
      <protection/>
    </xf>
    <xf numFmtId="0" fontId="9" fillId="0" borderId="0" xfId="52" applyFont="1" applyAlignment="1">
      <alignment vertical="top"/>
      <protection/>
    </xf>
    <xf numFmtId="4" fontId="19" fillId="33" borderId="16" xfId="52" applyNumberFormat="1" applyFont="1" applyFill="1" applyBorder="1" applyAlignment="1">
      <alignment vertical="top"/>
      <protection/>
    </xf>
    <xf numFmtId="0" fontId="42" fillId="0" borderId="0" xfId="52" applyAlignment="1">
      <alignment vertical="top"/>
      <protection/>
    </xf>
    <xf numFmtId="4" fontId="16" fillId="0" borderId="16" xfId="52" applyNumberFormat="1" applyFont="1" applyBorder="1" applyAlignment="1">
      <alignment vertical="top"/>
      <protection/>
    </xf>
    <xf numFmtId="49" fontId="20" fillId="0" borderId="16" xfId="52" applyNumberFormat="1" applyFont="1" applyBorder="1" applyAlignment="1">
      <alignment vertical="top"/>
      <protection/>
    </xf>
    <xf numFmtId="4" fontId="20" fillId="0" borderId="16" xfId="52" applyNumberFormat="1" applyFont="1" applyBorder="1" applyAlignment="1">
      <alignment vertical="top"/>
      <protection/>
    </xf>
    <xf numFmtId="49" fontId="16" fillId="0" borderId="16" xfId="52" applyNumberFormat="1" applyFont="1" applyBorder="1" applyAlignment="1">
      <alignment vertical="top"/>
      <protection/>
    </xf>
    <xf numFmtId="0" fontId="20" fillId="0" borderId="0" xfId="52" applyFont="1" applyAlignment="1">
      <alignment vertical="top"/>
      <protection/>
    </xf>
    <xf numFmtId="4" fontId="19" fillId="0" borderId="16" xfId="52" applyNumberFormat="1" applyFont="1" applyBorder="1" applyAlignment="1">
      <alignment vertical="top"/>
      <protection/>
    </xf>
    <xf numFmtId="0" fontId="21" fillId="0" borderId="0" xfId="52" applyFont="1" applyAlignment="1">
      <alignment vertical="top"/>
      <protection/>
    </xf>
    <xf numFmtId="4" fontId="20" fillId="33" borderId="16" xfId="52" applyNumberFormat="1" applyFont="1" applyFill="1" applyBorder="1" applyAlignment="1">
      <alignment vertical="top"/>
      <protection/>
    </xf>
    <xf numFmtId="4" fontId="14" fillId="33" borderId="16" xfId="52" applyNumberFormat="1" applyFont="1" applyFill="1" applyBorder="1" applyAlignment="1">
      <alignment vertical="top"/>
      <protection/>
    </xf>
    <xf numFmtId="4" fontId="13" fillId="33" borderId="16" xfId="52" applyNumberFormat="1" applyFont="1" applyFill="1" applyBorder="1" applyAlignment="1">
      <alignment vertical="top"/>
      <protection/>
    </xf>
    <xf numFmtId="0" fontId="9" fillId="0" borderId="16" xfId="52" applyFont="1" applyBorder="1" applyAlignment="1">
      <alignment vertical="top"/>
      <protection/>
    </xf>
    <xf numFmtId="4" fontId="16" fillId="33" borderId="16" xfId="52" applyNumberFormat="1" applyFont="1" applyFill="1" applyBorder="1" applyAlignment="1">
      <alignment vertical="top"/>
      <protection/>
    </xf>
    <xf numFmtId="4" fontId="20" fillId="33" borderId="16" xfId="52" applyNumberFormat="1" applyFont="1" applyFill="1" applyBorder="1" applyAlignment="1">
      <alignment vertical="top" wrapText="1"/>
      <protection/>
    </xf>
    <xf numFmtId="4" fontId="20" fillId="0" borderId="16" xfId="52" applyNumberFormat="1" applyFont="1" applyBorder="1" applyAlignment="1">
      <alignment vertical="top" wrapText="1"/>
      <protection/>
    </xf>
    <xf numFmtId="4" fontId="16" fillId="0" borderId="16" xfId="52" applyNumberFormat="1" applyFont="1" applyBorder="1" applyAlignment="1">
      <alignment vertical="top" wrapText="1"/>
      <protection/>
    </xf>
    <xf numFmtId="4" fontId="16" fillId="33" borderId="16" xfId="52" applyNumberFormat="1" applyFont="1" applyFill="1" applyBorder="1" applyAlignment="1">
      <alignment vertical="top" wrapText="1"/>
      <protection/>
    </xf>
    <xf numFmtId="49" fontId="14" fillId="0" borderId="16" xfId="52" applyNumberFormat="1" applyFont="1" applyBorder="1" applyAlignment="1">
      <alignment vertical="top" wrapText="1"/>
      <protection/>
    </xf>
    <xf numFmtId="4" fontId="14" fillId="33" borderId="16" xfId="52" applyNumberFormat="1" applyFont="1" applyFill="1" applyBorder="1" applyAlignment="1">
      <alignment vertical="top" wrapText="1"/>
      <protection/>
    </xf>
    <xf numFmtId="4" fontId="19" fillId="0" borderId="16" xfId="52" applyNumberFormat="1" applyFont="1" applyBorder="1" applyAlignment="1">
      <alignment vertical="top" wrapText="1"/>
      <protection/>
    </xf>
    <xf numFmtId="4" fontId="19" fillId="33" borderId="16" xfId="52" applyNumberFormat="1" applyFont="1" applyFill="1" applyBorder="1" applyAlignment="1">
      <alignment vertical="top" wrapText="1"/>
      <protection/>
    </xf>
    <xf numFmtId="4" fontId="9" fillId="33" borderId="16" xfId="52" applyNumberFormat="1" applyFont="1" applyFill="1" applyBorder="1" applyAlignment="1">
      <alignment vertical="top" wrapText="1"/>
      <protection/>
    </xf>
    <xf numFmtId="4" fontId="22" fillId="33" borderId="16" xfId="52" applyNumberFormat="1" applyFont="1" applyFill="1" applyBorder="1" applyAlignment="1">
      <alignment vertical="top" wrapText="1"/>
      <protection/>
    </xf>
    <xf numFmtId="4" fontId="13" fillId="33" borderId="16" xfId="52" applyNumberFormat="1" applyFont="1" applyFill="1" applyBorder="1" applyAlignment="1">
      <alignment vertical="top" wrapText="1"/>
      <protection/>
    </xf>
    <xf numFmtId="0" fontId="3" fillId="0" borderId="2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27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27" xfId="0" applyFont="1" applyBorder="1" applyAlignment="1">
      <alignment vertical="top" wrapText="1"/>
    </xf>
    <xf numFmtId="4" fontId="2" fillId="0" borderId="27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27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" fontId="2" fillId="0" borderId="2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33" borderId="0" xfId="52" applyFont="1" applyFill="1" applyAlignment="1">
      <alignment horizontal="right"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49" fontId="16" fillId="0" borderId="22" xfId="0" applyNumberFormat="1" applyFont="1" applyBorder="1" applyAlignment="1">
      <alignment vertical="top" wrapText="1"/>
    </xf>
    <xf numFmtId="49" fontId="16" fillId="0" borderId="23" xfId="0" applyNumberFormat="1" applyFont="1" applyBorder="1" applyAlignment="1">
      <alignment vertical="top" wrapText="1"/>
    </xf>
    <xf numFmtId="49" fontId="16" fillId="0" borderId="18" xfId="0" applyNumberFormat="1" applyFont="1" applyBorder="1" applyAlignment="1">
      <alignment vertical="top" wrapText="1"/>
    </xf>
    <xf numFmtId="49" fontId="23" fillId="33" borderId="22" xfId="52" applyNumberFormat="1" applyFont="1" applyFill="1" applyBorder="1" applyAlignment="1">
      <alignment vertical="top" wrapText="1"/>
      <protection/>
    </xf>
    <xf numFmtId="49" fontId="23" fillId="33" borderId="23" xfId="52" applyNumberFormat="1" applyFont="1" applyFill="1" applyBorder="1" applyAlignment="1">
      <alignment vertical="top" wrapText="1"/>
      <protection/>
    </xf>
    <xf numFmtId="49" fontId="23" fillId="33" borderId="18" xfId="52" applyNumberFormat="1" applyFont="1" applyFill="1" applyBorder="1" applyAlignment="1">
      <alignment vertical="top" wrapText="1"/>
      <protection/>
    </xf>
    <xf numFmtId="0" fontId="42" fillId="0" borderId="0" xfId="52" applyAlignment="1">
      <alignment horizontal="center"/>
      <protection/>
    </xf>
    <xf numFmtId="49" fontId="19" fillId="33" borderId="22" xfId="52" applyNumberFormat="1" applyFont="1" applyFill="1" applyBorder="1" applyAlignment="1">
      <alignment vertical="top" wrapText="1"/>
      <protection/>
    </xf>
    <xf numFmtId="49" fontId="19" fillId="33" borderId="23" xfId="52" applyNumberFormat="1" applyFont="1" applyFill="1" applyBorder="1" applyAlignment="1">
      <alignment vertical="top" wrapText="1"/>
      <protection/>
    </xf>
    <xf numFmtId="49" fontId="19" fillId="33" borderId="18" xfId="52" applyNumberFormat="1" applyFont="1" applyFill="1" applyBorder="1" applyAlignment="1">
      <alignment vertical="top" wrapText="1"/>
      <protection/>
    </xf>
    <xf numFmtId="49" fontId="16" fillId="33" borderId="22" xfId="52" applyNumberFormat="1" applyFont="1" applyFill="1" applyBorder="1" applyAlignment="1">
      <alignment vertical="top" wrapText="1"/>
      <protection/>
    </xf>
    <xf numFmtId="49" fontId="16" fillId="33" borderId="23" xfId="52" applyNumberFormat="1" applyFont="1" applyFill="1" applyBorder="1" applyAlignment="1">
      <alignment vertical="top" wrapText="1"/>
      <protection/>
    </xf>
    <xf numFmtId="49" fontId="16" fillId="33" borderId="18" xfId="52" applyNumberFormat="1" applyFont="1" applyFill="1" applyBorder="1" applyAlignment="1">
      <alignment vertical="top" wrapText="1"/>
      <protection/>
    </xf>
    <xf numFmtId="49" fontId="16" fillId="0" borderId="22" xfId="52" applyNumberFormat="1" applyFont="1" applyBorder="1" applyAlignment="1">
      <alignment vertical="top" wrapText="1"/>
      <protection/>
    </xf>
    <xf numFmtId="49" fontId="16" fillId="0" borderId="23" xfId="52" applyNumberFormat="1" applyFont="1" applyBorder="1" applyAlignment="1">
      <alignment vertical="top" wrapText="1"/>
      <protection/>
    </xf>
    <xf numFmtId="49" fontId="16" fillId="0" borderId="18" xfId="52" applyNumberFormat="1" applyFont="1" applyBorder="1" applyAlignment="1">
      <alignment vertical="top" wrapText="1"/>
      <protection/>
    </xf>
    <xf numFmtId="49" fontId="20" fillId="0" borderId="22" xfId="52" applyNumberFormat="1" applyFont="1" applyBorder="1" applyAlignment="1">
      <alignment vertical="top" wrapText="1"/>
      <protection/>
    </xf>
    <xf numFmtId="49" fontId="10" fillId="0" borderId="23" xfId="52" applyNumberFormat="1" applyFont="1" applyBorder="1" applyAlignment="1">
      <alignment vertical="top" wrapText="1"/>
      <protection/>
    </xf>
    <xf numFmtId="49" fontId="10" fillId="0" borderId="18" xfId="52" applyNumberFormat="1" applyFont="1" applyBorder="1" applyAlignment="1">
      <alignment vertical="top" wrapText="1"/>
      <protection/>
    </xf>
    <xf numFmtId="49" fontId="9" fillId="0" borderId="23" xfId="52" applyNumberFormat="1" applyFont="1" applyBorder="1" applyAlignment="1">
      <alignment vertical="top" wrapText="1"/>
      <protection/>
    </xf>
    <xf numFmtId="49" fontId="9" fillId="0" borderId="18" xfId="52" applyNumberFormat="1" applyFont="1" applyBorder="1" applyAlignment="1">
      <alignment vertical="top" wrapText="1"/>
      <protection/>
    </xf>
    <xf numFmtId="49" fontId="14" fillId="33" borderId="22" xfId="52" applyNumberFormat="1" applyFont="1" applyFill="1" applyBorder="1" applyAlignment="1">
      <alignment vertical="top" wrapText="1"/>
      <protection/>
    </xf>
    <xf numFmtId="49" fontId="14" fillId="33" borderId="23" xfId="52" applyNumberFormat="1" applyFont="1" applyFill="1" applyBorder="1" applyAlignment="1">
      <alignment vertical="top" wrapText="1"/>
      <protection/>
    </xf>
    <xf numFmtId="49" fontId="14" fillId="33" borderId="18" xfId="52" applyNumberFormat="1" applyFont="1" applyFill="1" applyBorder="1" applyAlignment="1">
      <alignment vertical="top" wrapText="1"/>
      <protection/>
    </xf>
    <xf numFmtId="49" fontId="20" fillId="33" borderId="22" xfId="52" applyNumberFormat="1" applyFont="1" applyFill="1" applyBorder="1" applyAlignment="1">
      <alignment vertical="top" wrapText="1"/>
      <protection/>
    </xf>
    <xf numFmtId="49" fontId="20" fillId="33" borderId="23" xfId="52" applyNumberFormat="1" applyFont="1" applyFill="1" applyBorder="1" applyAlignment="1">
      <alignment vertical="top" wrapText="1"/>
      <protection/>
    </xf>
    <xf numFmtId="49" fontId="20" fillId="33" borderId="18" xfId="52" applyNumberFormat="1" applyFont="1" applyFill="1" applyBorder="1" applyAlignment="1">
      <alignment vertical="top" wrapText="1"/>
      <protection/>
    </xf>
    <xf numFmtId="49" fontId="19" fillId="0" borderId="22" xfId="52" applyNumberFormat="1" applyFont="1" applyBorder="1" applyAlignment="1">
      <alignment vertical="top" wrapText="1"/>
      <protection/>
    </xf>
    <xf numFmtId="49" fontId="19" fillId="0" borderId="23" xfId="52" applyNumberFormat="1" applyFont="1" applyBorder="1" applyAlignment="1">
      <alignment vertical="top" wrapText="1"/>
      <protection/>
    </xf>
    <xf numFmtId="49" fontId="19" fillId="0" borderId="18" xfId="52" applyNumberFormat="1" applyFont="1" applyBorder="1" applyAlignment="1">
      <alignment vertical="top" wrapText="1"/>
      <protection/>
    </xf>
    <xf numFmtId="49" fontId="20" fillId="0" borderId="23" xfId="52" applyNumberFormat="1" applyFont="1" applyBorder="1" applyAlignment="1">
      <alignment vertical="top" wrapText="1"/>
      <protection/>
    </xf>
    <xf numFmtId="49" fontId="20" fillId="0" borderId="18" xfId="52" applyNumberFormat="1" applyFont="1" applyBorder="1" applyAlignment="1">
      <alignment vertical="top" wrapText="1"/>
      <protection/>
    </xf>
    <xf numFmtId="49" fontId="22" fillId="33" borderId="22" xfId="52" applyNumberFormat="1" applyFont="1" applyFill="1" applyBorder="1" applyAlignment="1">
      <alignment vertical="top" wrapText="1"/>
      <protection/>
    </xf>
    <xf numFmtId="49" fontId="22" fillId="33" borderId="23" xfId="52" applyNumberFormat="1" applyFont="1" applyFill="1" applyBorder="1" applyAlignment="1">
      <alignment vertical="top" wrapText="1"/>
      <protection/>
    </xf>
    <xf numFmtId="49" fontId="22" fillId="33" borderId="18" xfId="52" applyNumberFormat="1" applyFont="1" applyFill="1" applyBorder="1" applyAlignment="1">
      <alignment vertical="top" wrapText="1"/>
      <protection/>
    </xf>
    <xf numFmtId="49" fontId="22" fillId="0" borderId="23" xfId="52" applyNumberFormat="1" applyFont="1" applyBorder="1" applyAlignment="1">
      <alignment vertical="top" wrapText="1"/>
      <protection/>
    </xf>
    <xf numFmtId="49" fontId="22" fillId="0" borderId="18" xfId="52" applyNumberFormat="1" applyFont="1" applyBorder="1" applyAlignment="1">
      <alignment vertical="top" wrapText="1"/>
      <protection/>
    </xf>
    <xf numFmtId="49" fontId="20" fillId="0" borderId="22" xfId="0" applyNumberFormat="1" applyFont="1" applyFill="1" applyBorder="1" applyAlignment="1">
      <alignment vertical="top" wrapText="1"/>
    </xf>
    <xf numFmtId="49" fontId="20" fillId="0" borderId="23" xfId="0" applyNumberFormat="1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vertical="top" wrapText="1"/>
    </xf>
    <xf numFmtId="49" fontId="19" fillId="0" borderId="22" xfId="0" applyNumberFormat="1" applyFont="1" applyBorder="1" applyAlignment="1">
      <alignment vertical="top" wrapText="1"/>
    </xf>
    <xf numFmtId="49" fontId="19" fillId="0" borderId="23" xfId="0" applyNumberFormat="1" applyFont="1" applyBorder="1" applyAlignment="1">
      <alignment vertical="top" wrapText="1"/>
    </xf>
    <xf numFmtId="49" fontId="19" fillId="0" borderId="18" xfId="0" applyNumberFormat="1" applyFont="1" applyBorder="1" applyAlignment="1">
      <alignment vertical="top" wrapText="1"/>
    </xf>
    <xf numFmtId="49" fontId="19" fillId="0" borderId="22" xfId="52" applyNumberFormat="1" applyFont="1" applyFill="1" applyBorder="1" applyAlignment="1">
      <alignment vertical="top" wrapText="1"/>
      <protection/>
    </xf>
    <xf numFmtId="49" fontId="19" fillId="0" borderId="23" xfId="52" applyNumberFormat="1" applyFont="1" applyFill="1" applyBorder="1" applyAlignment="1">
      <alignment vertical="top" wrapText="1"/>
      <protection/>
    </xf>
    <xf numFmtId="49" fontId="19" fillId="0" borderId="18" xfId="52" applyNumberFormat="1" applyFont="1" applyFill="1" applyBorder="1" applyAlignment="1">
      <alignment vertical="top" wrapText="1"/>
      <protection/>
    </xf>
    <xf numFmtId="49" fontId="25" fillId="0" borderId="23" xfId="52" applyNumberFormat="1" applyFont="1" applyFill="1" applyBorder="1" applyAlignment="1">
      <alignment vertical="top" wrapText="1"/>
      <protection/>
    </xf>
    <xf numFmtId="49" fontId="25" fillId="0" borderId="18" xfId="52" applyNumberFormat="1" applyFont="1" applyFill="1" applyBorder="1" applyAlignment="1">
      <alignment vertical="top" wrapText="1"/>
      <protection/>
    </xf>
    <xf numFmtId="49" fontId="22" fillId="0" borderId="33" xfId="52" applyNumberFormat="1" applyFont="1" applyBorder="1" applyAlignment="1">
      <alignment vertical="top" wrapText="1"/>
      <protection/>
    </xf>
    <xf numFmtId="49" fontId="22" fillId="0" borderId="34" xfId="52" applyNumberFormat="1" applyFont="1" applyBorder="1" applyAlignment="1">
      <alignment vertical="top" wrapText="1"/>
      <protection/>
    </xf>
    <xf numFmtId="49" fontId="19" fillId="0" borderId="22" xfId="0" applyNumberFormat="1" applyFont="1" applyFill="1" applyBorder="1" applyAlignment="1">
      <alignment vertical="top" wrapText="1"/>
    </xf>
    <xf numFmtId="49" fontId="19" fillId="0" borderId="23" xfId="0" applyNumberFormat="1" applyFont="1" applyFill="1" applyBorder="1" applyAlignment="1">
      <alignment vertical="top" wrapText="1"/>
    </xf>
    <xf numFmtId="49" fontId="19" fillId="0" borderId="18" xfId="0" applyNumberFormat="1" applyFont="1" applyFill="1" applyBorder="1" applyAlignment="1">
      <alignment vertical="top" wrapText="1"/>
    </xf>
    <xf numFmtId="0" fontId="9" fillId="0" borderId="16" xfId="52" applyFont="1" applyBorder="1" applyAlignment="1">
      <alignment horizontal="left"/>
      <protection/>
    </xf>
    <xf numFmtId="49" fontId="14" fillId="33" borderId="16" xfId="52" applyNumberFormat="1" applyFont="1" applyFill="1" applyBorder="1" applyAlignment="1">
      <alignment vertical="top" wrapText="1"/>
      <protection/>
    </xf>
    <xf numFmtId="0" fontId="13" fillId="0" borderId="0" xfId="52" applyFont="1" applyAlignment="1">
      <alignment horizontal="center"/>
      <protection/>
    </xf>
    <xf numFmtId="0" fontId="16" fillId="0" borderId="29" xfId="52" applyFont="1" applyBorder="1" applyAlignment="1">
      <alignment horizontal="center"/>
      <protection/>
    </xf>
    <xf numFmtId="0" fontId="16" fillId="0" borderId="19" xfId="52" applyFont="1" applyBorder="1" applyAlignment="1">
      <alignment horizontal="center"/>
      <protection/>
    </xf>
    <xf numFmtId="0" fontId="16" fillId="0" borderId="29" xfId="52" applyFont="1" applyBorder="1" applyAlignment="1">
      <alignment horizontal="center" wrapText="1"/>
      <protection/>
    </xf>
    <xf numFmtId="0" fontId="16" fillId="0" borderId="19" xfId="52" applyFont="1" applyBorder="1" applyAlignment="1">
      <alignment horizontal="center" wrapText="1"/>
      <protection/>
    </xf>
    <xf numFmtId="0" fontId="16" fillId="0" borderId="35" xfId="52" applyFont="1" applyBorder="1" applyAlignment="1">
      <alignment horizontal="center" wrapText="1"/>
      <protection/>
    </xf>
    <xf numFmtId="0" fontId="16" fillId="0" borderId="36" xfId="52" applyFont="1" applyBorder="1" applyAlignment="1">
      <alignment horizontal="center" wrapText="1"/>
      <protection/>
    </xf>
    <xf numFmtId="0" fontId="16" fillId="0" borderId="37" xfId="52" applyFont="1" applyBorder="1" applyAlignment="1">
      <alignment horizontal="center" wrapText="1"/>
      <protection/>
    </xf>
    <xf numFmtId="0" fontId="16" fillId="0" borderId="34" xfId="52" applyFont="1" applyBorder="1" applyAlignment="1">
      <alignment horizontal="center" wrapText="1"/>
      <protection/>
    </xf>
    <xf numFmtId="0" fontId="12" fillId="0" borderId="0" xfId="52" applyFont="1" applyAlignment="1">
      <alignment horizontal="right"/>
      <protection/>
    </xf>
    <xf numFmtId="0" fontId="23" fillId="33" borderId="22" xfId="52" applyFont="1" applyFill="1" applyBorder="1" applyAlignment="1">
      <alignment horizontal="left" wrapText="1"/>
      <protection/>
    </xf>
    <xf numFmtId="0" fontId="23" fillId="33" borderId="23" xfId="52" applyFont="1" applyFill="1" applyBorder="1" applyAlignment="1">
      <alignment horizontal="left" wrapText="1"/>
      <protection/>
    </xf>
    <xf numFmtId="0" fontId="23" fillId="33" borderId="18" xfId="52" applyFont="1" applyFill="1" applyBorder="1" applyAlignment="1">
      <alignment horizontal="left" wrapText="1"/>
      <protection/>
    </xf>
    <xf numFmtId="49" fontId="23" fillId="33" borderId="22" xfId="52" applyNumberFormat="1" applyFont="1" applyFill="1" applyBorder="1" applyAlignment="1">
      <alignment horizontal="center"/>
      <protection/>
    </xf>
    <xf numFmtId="49" fontId="23" fillId="33" borderId="23" xfId="52" applyNumberFormat="1" applyFont="1" applyFill="1" applyBorder="1" applyAlignment="1">
      <alignment horizontal="center"/>
      <protection/>
    </xf>
    <xf numFmtId="49" fontId="23" fillId="33" borderId="18" xfId="52" applyNumberFormat="1" applyFont="1" applyFill="1" applyBorder="1" applyAlignment="1">
      <alignment horizontal="center"/>
      <protection/>
    </xf>
    <xf numFmtId="49" fontId="16" fillId="33" borderId="22" xfId="52" applyNumberFormat="1" applyFont="1" applyFill="1" applyBorder="1" applyAlignment="1">
      <alignment horizontal="left" wrapText="1"/>
      <protection/>
    </xf>
    <xf numFmtId="49" fontId="16" fillId="33" borderId="23" xfId="52" applyNumberFormat="1" applyFont="1" applyFill="1" applyBorder="1" applyAlignment="1">
      <alignment horizontal="left" wrapText="1"/>
      <protection/>
    </xf>
    <xf numFmtId="49" fontId="16" fillId="33" borderId="18" xfId="52" applyNumberFormat="1" applyFont="1" applyFill="1" applyBorder="1" applyAlignment="1">
      <alignment horizontal="left" wrapText="1"/>
      <protection/>
    </xf>
    <xf numFmtId="49" fontId="16" fillId="0" borderId="22" xfId="52" applyNumberFormat="1" applyFont="1" applyBorder="1" applyAlignment="1">
      <alignment horizontal="left" wrapText="1"/>
      <protection/>
    </xf>
    <xf numFmtId="49" fontId="16" fillId="0" borderId="23" xfId="52" applyNumberFormat="1" applyFont="1" applyBorder="1" applyAlignment="1">
      <alignment horizontal="left" wrapText="1"/>
      <protection/>
    </xf>
    <xf numFmtId="49" fontId="16" fillId="0" borderId="18" xfId="52" applyNumberFormat="1" applyFont="1" applyBorder="1" applyAlignment="1">
      <alignment horizontal="left" wrapText="1"/>
      <protection/>
    </xf>
    <xf numFmtId="49" fontId="20" fillId="0" borderId="22" xfId="52" applyNumberFormat="1" applyFont="1" applyBorder="1" applyAlignment="1">
      <alignment horizontal="left" wrapText="1"/>
      <protection/>
    </xf>
    <xf numFmtId="0" fontId="10" fillId="0" borderId="23" xfId="52" applyFont="1" applyBorder="1" applyAlignment="1">
      <alignment horizontal="left" wrapText="1"/>
      <protection/>
    </xf>
    <xf numFmtId="0" fontId="10" fillId="0" borderId="18" xfId="52" applyFont="1" applyBorder="1" applyAlignment="1">
      <alignment horizontal="left" wrapText="1"/>
      <protection/>
    </xf>
    <xf numFmtId="0" fontId="10" fillId="0" borderId="23" xfId="52" applyFont="1" applyBorder="1" applyAlignment="1">
      <alignment vertical="top" wrapText="1"/>
      <protection/>
    </xf>
    <xf numFmtId="0" fontId="10" fillId="0" borderId="18" xfId="52" applyFont="1" applyBorder="1" applyAlignment="1">
      <alignment vertical="top" wrapText="1"/>
      <protection/>
    </xf>
    <xf numFmtId="0" fontId="9" fillId="0" borderId="23" xfId="52" applyFont="1" applyBorder="1" applyAlignment="1">
      <alignment vertical="top" wrapText="1"/>
      <protection/>
    </xf>
    <xf numFmtId="0" fontId="9" fillId="0" borderId="18" xfId="52" applyFont="1" applyBorder="1" applyAlignment="1">
      <alignment vertical="top" wrapText="1"/>
      <protection/>
    </xf>
    <xf numFmtId="49" fontId="14" fillId="33" borderId="22" xfId="52" applyNumberFormat="1" applyFont="1" applyFill="1" applyBorder="1" applyAlignment="1">
      <alignment horizontal="center"/>
      <protection/>
    </xf>
    <xf numFmtId="49" fontId="14" fillId="33" borderId="23" xfId="52" applyNumberFormat="1" applyFont="1" applyFill="1" applyBorder="1" applyAlignment="1">
      <alignment horizontal="center"/>
      <protection/>
    </xf>
    <xf numFmtId="49" fontId="14" fillId="33" borderId="18" xfId="52" applyNumberFormat="1" applyFont="1" applyFill="1" applyBorder="1" applyAlignment="1">
      <alignment horizontal="center"/>
      <protection/>
    </xf>
    <xf numFmtId="49" fontId="20" fillId="33" borderId="22" xfId="52" applyNumberFormat="1" applyFont="1" applyFill="1" applyBorder="1" applyAlignment="1">
      <alignment horizontal="center"/>
      <protection/>
    </xf>
    <xf numFmtId="49" fontId="20" fillId="33" borderId="23" xfId="52" applyNumberFormat="1" applyFont="1" applyFill="1" applyBorder="1" applyAlignment="1">
      <alignment horizontal="center"/>
      <protection/>
    </xf>
    <xf numFmtId="49" fontId="20" fillId="33" borderId="18" xfId="52" applyNumberFormat="1" applyFont="1" applyFill="1" applyBorder="1" applyAlignment="1">
      <alignment horizontal="center"/>
      <protection/>
    </xf>
    <xf numFmtId="0" fontId="22" fillId="0" borderId="23" xfId="52" applyFont="1" applyBorder="1" applyAlignment="1">
      <alignment vertical="top" wrapText="1"/>
      <protection/>
    </xf>
    <xf numFmtId="0" fontId="22" fillId="0" borderId="18" xfId="52" applyFont="1" applyBorder="1" applyAlignment="1">
      <alignment vertical="top" wrapText="1"/>
      <protection/>
    </xf>
    <xf numFmtId="49" fontId="14" fillId="0" borderId="22" xfId="52" applyNumberFormat="1" applyFont="1" applyBorder="1" applyAlignment="1">
      <alignment vertical="top" wrapText="1"/>
      <protection/>
    </xf>
    <xf numFmtId="49" fontId="14" fillId="0" borderId="23" xfId="52" applyNumberFormat="1" applyFont="1" applyBorder="1" applyAlignment="1">
      <alignment vertical="top" wrapText="1"/>
      <protection/>
    </xf>
    <xf numFmtId="49" fontId="14" fillId="0" borderId="18" xfId="52" applyNumberFormat="1" applyFont="1" applyBorder="1" applyAlignment="1">
      <alignment vertical="top" wrapText="1"/>
      <protection/>
    </xf>
    <xf numFmtId="0" fontId="20" fillId="0" borderId="22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4" fillId="0" borderId="23" xfId="52" applyFont="1" applyBorder="1" applyAlignment="1">
      <alignment vertical="top" wrapText="1"/>
      <protection/>
    </xf>
    <xf numFmtId="0" fontId="4" fillId="0" borderId="18" xfId="52" applyFont="1" applyBorder="1" applyAlignment="1">
      <alignment vertical="top" wrapText="1"/>
      <protection/>
    </xf>
    <xf numFmtId="0" fontId="42" fillId="0" borderId="23" xfId="52" applyBorder="1" applyAlignment="1">
      <alignment vertical="top" wrapText="1"/>
      <protection/>
    </xf>
    <xf numFmtId="0" fontId="42" fillId="0" borderId="18" xfId="52" applyBorder="1" applyAlignment="1">
      <alignment vertical="top" wrapText="1"/>
      <protection/>
    </xf>
    <xf numFmtId="2" fontId="19" fillId="33" borderId="22" xfId="52" applyNumberFormat="1" applyFont="1" applyFill="1" applyBorder="1" applyAlignment="1">
      <alignment vertical="top" wrapText="1"/>
      <protection/>
    </xf>
    <xf numFmtId="2" fontId="42" fillId="0" borderId="23" xfId="52" applyNumberFormat="1" applyBorder="1" applyAlignment="1">
      <alignment vertical="top" wrapText="1"/>
      <protection/>
    </xf>
    <xf numFmtId="2" fontId="42" fillId="0" borderId="18" xfId="52" applyNumberFormat="1" applyBorder="1" applyAlignment="1">
      <alignment vertical="top" wrapText="1"/>
      <protection/>
    </xf>
    <xf numFmtId="0" fontId="22" fillId="0" borderId="33" xfId="52" applyFont="1" applyBorder="1" applyAlignment="1">
      <alignment vertical="top" wrapText="1"/>
      <protection/>
    </xf>
    <xf numFmtId="0" fontId="22" fillId="0" borderId="34" xfId="52" applyFont="1" applyBorder="1" applyAlignment="1">
      <alignment vertical="top" wrapText="1"/>
      <protection/>
    </xf>
    <xf numFmtId="0" fontId="19" fillId="0" borderId="23" xfId="52" applyFont="1" applyBorder="1" applyAlignment="1">
      <alignment vertical="top" wrapText="1"/>
      <protection/>
    </xf>
    <xf numFmtId="0" fontId="19" fillId="0" borderId="18" xfId="52" applyFont="1" applyBorder="1" applyAlignment="1">
      <alignment vertical="top" wrapText="1"/>
      <protection/>
    </xf>
    <xf numFmtId="0" fontId="9" fillId="0" borderId="16" xfId="52" applyFont="1" applyBorder="1" applyAlignment="1">
      <alignment horizontal="center"/>
      <protection/>
    </xf>
    <xf numFmtId="0" fontId="14" fillId="33" borderId="16" xfId="52" applyFont="1" applyFill="1" applyBorder="1" applyAlignment="1">
      <alignment horizontal="left" vertical="top" wrapText="1"/>
      <protection/>
    </xf>
    <xf numFmtId="0" fontId="9" fillId="0" borderId="0" xfId="52" applyFont="1" applyAlignment="1">
      <alignment horizontal="center"/>
      <protection/>
    </xf>
    <xf numFmtId="0" fontId="16" fillId="33" borderId="22" xfId="52" applyFont="1" applyFill="1" applyBorder="1" applyAlignment="1">
      <alignment horizontal="center" wrapText="1"/>
      <protection/>
    </xf>
    <xf numFmtId="0" fontId="16" fillId="33" borderId="23" xfId="52" applyFont="1" applyFill="1" applyBorder="1" applyAlignment="1">
      <alignment horizontal="center" wrapText="1"/>
      <protection/>
    </xf>
    <xf numFmtId="0" fontId="16" fillId="33" borderId="18" xfId="52" applyFont="1" applyFill="1" applyBorder="1" applyAlignment="1">
      <alignment horizontal="center" wrapText="1"/>
      <protection/>
    </xf>
    <xf numFmtId="0" fontId="16" fillId="0" borderId="22" xfId="52" applyFont="1" applyBorder="1" applyAlignment="1">
      <alignment horizontal="center" wrapText="1"/>
      <protection/>
    </xf>
    <xf numFmtId="0" fontId="9" fillId="0" borderId="23" xfId="52" applyFont="1" applyBorder="1" applyAlignment="1">
      <alignment horizontal="center" wrapText="1"/>
      <protection/>
    </xf>
    <xf numFmtId="0" fontId="9" fillId="0" borderId="18" xfId="52" applyFont="1" applyBorder="1" applyAlignment="1">
      <alignment horizontal="center" wrapText="1"/>
      <protection/>
    </xf>
    <xf numFmtId="0" fontId="14" fillId="33" borderId="22" xfId="52" applyFont="1" applyFill="1" applyBorder="1" applyAlignment="1">
      <alignment horizontal="center" wrapText="1"/>
      <protection/>
    </xf>
    <xf numFmtId="0" fontId="14" fillId="33" borderId="23" xfId="52" applyFont="1" applyFill="1" applyBorder="1" applyAlignment="1">
      <alignment horizontal="center" wrapText="1"/>
      <protection/>
    </xf>
    <xf numFmtId="0" fontId="14" fillId="33" borderId="18" xfId="52" applyFont="1" applyFill="1" applyBorder="1" applyAlignment="1">
      <alignment horizontal="center" wrapText="1"/>
      <protection/>
    </xf>
    <xf numFmtId="0" fontId="20" fillId="33" borderId="22" xfId="52" applyFont="1" applyFill="1" applyBorder="1" applyAlignment="1">
      <alignment horizontal="center" wrapText="1"/>
      <protection/>
    </xf>
    <xf numFmtId="0" fontId="20" fillId="33" borderId="23" xfId="52" applyFont="1" applyFill="1" applyBorder="1" applyAlignment="1">
      <alignment horizontal="center" wrapText="1"/>
      <protection/>
    </xf>
    <xf numFmtId="0" fontId="20" fillId="33" borderId="18" xfId="52" applyFont="1" applyFill="1" applyBorder="1" applyAlignment="1">
      <alignment horizontal="center" wrapText="1"/>
      <protection/>
    </xf>
    <xf numFmtId="0" fontId="20" fillId="0" borderId="22" xfId="52" applyFont="1" applyBorder="1" applyAlignment="1">
      <alignment horizontal="center" wrapText="1"/>
      <protection/>
    </xf>
    <xf numFmtId="0" fontId="20" fillId="0" borderId="23" xfId="52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 wrapText="1"/>
      <protection/>
    </xf>
    <xf numFmtId="0" fontId="16" fillId="0" borderId="23" xfId="52" applyFont="1" applyBorder="1" applyAlignment="1">
      <alignment horizontal="center" wrapText="1"/>
      <protection/>
    </xf>
    <xf numFmtId="0" fontId="16" fillId="0" borderId="18" xfId="52" applyFont="1" applyBorder="1" applyAlignment="1">
      <alignment horizontal="center" wrapText="1"/>
      <protection/>
    </xf>
    <xf numFmtId="0" fontId="13" fillId="33" borderId="22" xfId="52" applyFont="1" applyFill="1" applyBorder="1" applyAlignment="1">
      <alignment horizontal="center" wrapText="1"/>
      <protection/>
    </xf>
    <xf numFmtId="0" fontId="13" fillId="33" borderId="23" xfId="52" applyFont="1" applyFill="1" applyBorder="1" applyAlignment="1">
      <alignment horizontal="center" wrapText="1"/>
      <protection/>
    </xf>
    <xf numFmtId="0" fontId="13" fillId="33" borderId="18" xfId="52" applyFont="1" applyFill="1" applyBorder="1" applyAlignment="1">
      <alignment horizontal="center" wrapText="1"/>
      <protection/>
    </xf>
    <xf numFmtId="0" fontId="19" fillId="0" borderId="22" xfId="52" applyFont="1" applyBorder="1" applyAlignment="1">
      <alignment horizontal="center" wrapText="1"/>
      <protection/>
    </xf>
    <xf numFmtId="0" fontId="22" fillId="0" borderId="23" xfId="52" applyFont="1" applyBorder="1" applyAlignment="1">
      <alignment horizontal="center" wrapText="1"/>
      <protection/>
    </xf>
    <xf numFmtId="0" fontId="22" fillId="0" borderId="18" xfId="52" applyFont="1" applyBorder="1" applyAlignment="1">
      <alignment horizontal="center" wrapText="1"/>
      <protection/>
    </xf>
    <xf numFmtId="0" fontId="19" fillId="0" borderId="23" xfId="52" applyFont="1" applyBorder="1" applyAlignment="1">
      <alignment horizontal="center" wrapText="1"/>
      <protection/>
    </xf>
    <xf numFmtId="0" fontId="19" fillId="0" borderId="18" xfId="52" applyFont="1" applyBorder="1" applyAlignment="1">
      <alignment horizontal="center" wrapText="1"/>
      <protection/>
    </xf>
    <xf numFmtId="0" fontId="19" fillId="33" borderId="22" xfId="52" applyFont="1" applyFill="1" applyBorder="1" applyAlignment="1">
      <alignment horizontal="center" wrapText="1"/>
      <protection/>
    </xf>
    <xf numFmtId="0" fontId="19" fillId="33" borderId="23" xfId="52" applyFont="1" applyFill="1" applyBorder="1" applyAlignment="1">
      <alignment horizontal="center" wrapText="1"/>
      <protection/>
    </xf>
    <xf numFmtId="0" fontId="19" fillId="33" borderId="18" xfId="52" applyFont="1" applyFill="1" applyBorder="1" applyAlignment="1">
      <alignment horizontal="center" wrapText="1"/>
      <protection/>
    </xf>
    <xf numFmtId="0" fontId="10" fillId="0" borderId="23" xfId="52" applyFont="1" applyBorder="1" applyAlignment="1">
      <alignment horizontal="center" wrapText="1"/>
      <protection/>
    </xf>
    <xf numFmtId="0" fontId="10" fillId="0" borderId="18" xfId="52" applyFont="1" applyBorder="1" applyAlignment="1">
      <alignment horizontal="center" wrapText="1"/>
      <protection/>
    </xf>
    <xf numFmtId="49" fontId="19" fillId="0" borderId="22" xfId="52" applyNumberFormat="1" applyFont="1" applyFill="1" applyBorder="1" applyAlignment="1">
      <alignment horizontal="center" vertical="top" wrapText="1"/>
      <protection/>
    </xf>
    <xf numFmtId="49" fontId="19" fillId="0" borderId="23" xfId="52" applyNumberFormat="1" applyFont="1" applyFill="1" applyBorder="1" applyAlignment="1">
      <alignment horizontal="center" vertical="top" wrapText="1"/>
      <protection/>
    </xf>
    <xf numFmtId="0" fontId="16" fillId="0" borderId="22" xfId="52" applyFont="1" applyBorder="1" applyAlignment="1">
      <alignment horizontal="left" wrapText="1"/>
      <protection/>
    </xf>
    <xf numFmtId="0" fontId="9" fillId="0" borderId="23" xfId="52" applyFont="1" applyBorder="1" applyAlignment="1">
      <alignment horizontal="left" wrapText="1"/>
      <protection/>
    </xf>
    <xf numFmtId="0" fontId="9" fillId="0" borderId="18" xfId="52" applyFont="1" applyBorder="1" applyAlignment="1">
      <alignment horizontal="left" wrapText="1"/>
      <protection/>
    </xf>
    <xf numFmtId="0" fontId="16" fillId="0" borderId="23" xfId="52" applyFont="1" applyBorder="1" applyAlignment="1">
      <alignment horizontal="left" wrapText="1"/>
      <protection/>
    </xf>
    <xf numFmtId="0" fontId="16" fillId="0" borderId="18" xfId="52" applyFont="1" applyBorder="1" applyAlignment="1">
      <alignment horizontal="left" wrapText="1"/>
      <protection/>
    </xf>
    <xf numFmtId="0" fontId="20" fillId="0" borderId="22" xfId="52" applyFont="1" applyBorder="1" applyAlignment="1">
      <alignment horizontal="left" wrapText="1"/>
      <protection/>
    </xf>
    <xf numFmtId="0" fontId="4" fillId="0" borderId="23" xfId="52" applyFont="1" applyBorder="1" applyAlignment="1">
      <alignment horizontal="left" wrapText="1"/>
      <protection/>
    </xf>
    <xf numFmtId="0" fontId="4" fillId="0" borderId="18" xfId="52" applyFont="1" applyBorder="1" applyAlignment="1">
      <alignment horizontal="left" wrapText="1"/>
      <protection/>
    </xf>
    <xf numFmtId="0" fontId="22" fillId="33" borderId="22" xfId="52" applyFont="1" applyFill="1" applyBorder="1" applyAlignment="1">
      <alignment horizontal="center" wrapText="1"/>
      <protection/>
    </xf>
    <xf numFmtId="0" fontId="22" fillId="33" borderId="23" xfId="52" applyFont="1" applyFill="1" applyBorder="1" applyAlignment="1">
      <alignment horizontal="center" wrapText="1"/>
      <protection/>
    </xf>
    <xf numFmtId="0" fontId="22" fillId="33" borderId="18" xfId="52" applyFont="1" applyFill="1" applyBorder="1" applyAlignment="1">
      <alignment horizontal="center" wrapText="1"/>
      <protection/>
    </xf>
    <xf numFmtId="0" fontId="10" fillId="0" borderId="22" xfId="52" applyFont="1" applyBorder="1" applyAlignment="1">
      <alignment horizontal="center" wrapText="1"/>
      <protection/>
    </xf>
    <xf numFmtId="49" fontId="19" fillId="0" borderId="22" xfId="0" applyNumberFormat="1" applyFont="1" applyFill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49" fontId="16" fillId="0" borderId="22" xfId="52" applyNumberFormat="1" applyFont="1" applyBorder="1" applyAlignment="1">
      <alignment horizontal="center" vertical="top" wrapText="1"/>
      <protection/>
    </xf>
    <xf numFmtId="49" fontId="16" fillId="0" borderId="23" xfId="52" applyNumberFormat="1" applyFont="1" applyBorder="1" applyAlignment="1">
      <alignment horizontal="center" vertical="top" wrapText="1"/>
      <protection/>
    </xf>
    <xf numFmtId="0" fontId="9" fillId="0" borderId="22" xfId="52" applyFont="1" applyBorder="1" applyAlignment="1">
      <alignment horizontal="center"/>
      <protection/>
    </xf>
    <xf numFmtId="0" fontId="9" fillId="0" borderId="23" xfId="52" applyFont="1" applyBorder="1" applyAlignment="1">
      <alignment horizontal="center"/>
      <protection/>
    </xf>
    <xf numFmtId="0" fontId="9" fillId="0" borderId="18" xfId="52" applyFont="1" applyBorder="1" applyAlignment="1">
      <alignment horizontal="center"/>
      <protection/>
    </xf>
    <xf numFmtId="0" fontId="14" fillId="0" borderId="22" xfId="52" applyFont="1" applyBorder="1" applyAlignment="1">
      <alignment horizontal="center" wrapText="1"/>
      <protection/>
    </xf>
    <xf numFmtId="0" fontId="14" fillId="0" borderId="23" xfId="52" applyFont="1" applyBorder="1" applyAlignment="1">
      <alignment horizontal="center" wrapText="1"/>
      <protection/>
    </xf>
    <xf numFmtId="0" fontId="14" fillId="0" borderId="18" xfId="52" applyFont="1" applyBorder="1" applyAlignment="1">
      <alignment horizontal="center" wrapText="1"/>
      <protection/>
    </xf>
    <xf numFmtId="0" fontId="14" fillId="33" borderId="22" xfId="52" applyFont="1" applyFill="1" applyBorder="1" applyAlignment="1">
      <alignment horizontal="center"/>
      <protection/>
    </xf>
    <xf numFmtId="0" fontId="14" fillId="33" borderId="23" xfId="52" applyFont="1" applyFill="1" applyBorder="1" applyAlignment="1">
      <alignment horizontal="center"/>
      <protection/>
    </xf>
    <xf numFmtId="0" fontId="14" fillId="33" borderId="18" xfId="52" applyFont="1" applyFill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0" fontId="9" fillId="0" borderId="38" xfId="52" applyFont="1" applyBorder="1" applyAlignment="1">
      <alignment horizontal="center"/>
      <protection/>
    </xf>
    <xf numFmtId="0" fontId="9" fillId="0" borderId="37" xfId="52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0" fontId="9" fillId="0" borderId="34" xfId="52" applyFont="1" applyBorder="1" applyAlignment="1">
      <alignment horizontal="center"/>
      <protection/>
    </xf>
    <xf numFmtId="0" fontId="9" fillId="0" borderId="29" xfId="52" applyFont="1" applyBorder="1" applyAlignment="1">
      <alignment horizontal="center" wrapText="1"/>
      <protection/>
    </xf>
    <xf numFmtId="0" fontId="9" fillId="0" borderId="19" xfId="52" applyFont="1" applyBorder="1" applyAlignment="1">
      <alignment horizontal="center" wrapText="1"/>
      <protection/>
    </xf>
    <xf numFmtId="0" fontId="20" fillId="0" borderId="23" xfId="52" applyFont="1" applyBorder="1" applyAlignment="1">
      <alignment horizontal="left" wrapText="1"/>
      <protection/>
    </xf>
    <xf numFmtId="0" fontId="20" fillId="0" borderId="18" xfId="52" applyFont="1" applyBorder="1" applyAlignment="1">
      <alignment horizontal="left" wrapText="1"/>
      <protection/>
    </xf>
    <xf numFmtId="0" fontId="20" fillId="33" borderId="22" xfId="52" applyFont="1" applyFill="1" applyBorder="1" applyAlignment="1">
      <alignment horizontal="left" wrapText="1"/>
      <protection/>
    </xf>
    <xf numFmtId="0" fontId="20" fillId="33" borderId="23" xfId="52" applyFont="1" applyFill="1" applyBorder="1" applyAlignment="1">
      <alignment horizontal="left" wrapText="1"/>
      <protection/>
    </xf>
    <xf numFmtId="0" fontId="20" fillId="33" borderId="18" xfId="52" applyFont="1" applyFill="1" applyBorder="1" applyAlignment="1">
      <alignment horizontal="left" wrapText="1"/>
      <protection/>
    </xf>
    <xf numFmtId="0" fontId="13" fillId="33" borderId="22" xfId="52" applyFont="1" applyFill="1" applyBorder="1" applyAlignment="1">
      <alignment horizontal="right" wrapText="1"/>
      <protection/>
    </xf>
    <xf numFmtId="0" fontId="13" fillId="33" borderId="23" xfId="52" applyFont="1" applyFill="1" applyBorder="1" applyAlignment="1">
      <alignment horizontal="right" wrapText="1"/>
      <protection/>
    </xf>
    <xf numFmtId="0" fontId="13" fillId="33" borderId="18" xfId="52" applyFont="1" applyFill="1" applyBorder="1" applyAlignment="1">
      <alignment horizontal="right" wrapText="1"/>
      <protection/>
    </xf>
    <xf numFmtId="0" fontId="13" fillId="33" borderId="22" xfId="52" applyFont="1" applyFill="1" applyBorder="1" applyAlignment="1">
      <alignment horizontal="left" wrapText="1"/>
      <protection/>
    </xf>
    <xf numFmtId="0" fontId="13" fillId="33" borderId="23" xfId="52" applyFont="1" applyFill="1" applyBorder="1" applyAlignment="1">
      <alignment horizontal="left" wrapText="1"/>
      <protection/>
    </xf>
    <xf numFmtId="0" fontId="13" fillId="33" borderId="18" xfId="52" applyFont="1" applyFill="1" applyBorder="1" applyAlignment="1">
      <alignment horizontal="left" wrapText="1"/>
      <protection/>
    </xf>
    <xf numFmtId="0" fontId="19" fillId="0" borderId="22" xfId="52" applyFont="1" applyBorder="1" applyAlignment="1">
      <alignment horizontal="left" wrapText="1"/>
      <protection/>
    </xf>
    <xf numFmtId="0" fontId="22" fillId="0" borderId="23" xfId="52" applyFont="1" applyBorder="1" applyAlignment="1">
      <alignment horizontal="left" wrapText="1"/>
      <protection/>
    </xf>
    <xf numFmtId="0" fontId="22" fillId="0" borderId="18" xfId="52" applyFont="1" applyBorder="1" applyAlignment="1">
      <alignment horizontal="left" wrapText="1"/>
      <protection/>
    </xf>
    <xf numFmtId="0" fontId="42" fillId="0" borderId="23" xfId="52" applyBorder="1" applyAlignment="1">
      <alignment horizontal="left" wrapText="1"/>
      <protection/>
    </xf>
    <xf numFmtId="0" fontId="42" fillId="0" borderId="18" xfId="52" applyBorder="1" applyAlignment="1">
      <alignment horizontal="left" wrapText="1"/>
      <protection/>
    </xf>
    <xf numFmtId="0" fontId="25" fillId="0" borderId="23" xfId="52" applyFont="1" applyBorder="1" applyAlignment="1">
      <alignment horizontal="left" wrapText="1"/>
      <protection/>
    </xf>
    <xf numFmtId="0" fontId="25" fillId="0" borderId="18" xfId="52" applyFont="1" applyBorder="1" applyAlignment="1">
      <alignment horizontal="left" wrapText="1"/>
      <protection/>
    </xf>
    <xf numFmtId="0" fontId="16" fillId="33" borderId="22" xfId="52" applyFont="1" applyFill="1" applyBorder="1" applyAlignment="1">
      <alignment horizontal="left" wrapText="1"/>
      <protection/>
    </xf>
    <xf numFmtId="0" fontId="5" fillId="0" borderId="23" xfId="52" applyFont="1" applyBorder="1" applyAlignment="1">
      <alignment horizontal="left" wrapText="1"/>
      <protection/>
    </xf>
    <xf numFmtId="0" fontId="5" fillId="0" borderId="18" xfId="52" applyFont="1" applyBorder="1" applyAlignment="1">
      <alignment horizontal="left" wrapText="1"/>
      <protection/>
    </xf>
    <xf numFmtId="0" fontId="22" fillId="33" borderId="22" xfId="52" applyFont="1" applyFill="1" applyBorder="1" applyAlignment="1">
      <alignment horizontal="left" wrapText="1"/>
      <protection/>
    </xf>
    <xf numFmtId="0" fontId="22" fillId="33" borderId="23" xfId="52" applyFont="1" applyFill="1" applyBorder="1" applyAlignment="1">
      <alignment horizontal="left" wrapText="1"/>
      <protection/>
    </xf>
    <xf numFmtId="0" fontId="22" fillId="33" borderId="18" xfId="52" applyFont="1" applyFill="1" applyBorder="1" applyAlignment="1">
      <alignment horizontal="left" wrapText="1"/>
      <protection/>
    </xf>
    <xf numFmtId="0" fontId="19" fillId="0" borderId="23" xfId="52" applyFont="1" applyBorder="1" applyAlignment="1">
      <alignment horizontal="left" wrapText="1"/>
      <protection/>
    </xf>
    <xf numFmtId="0" fontId="19" fillId="0" borderId="18" xfId="52" applyFont="1" applyBorder="1" applyAlignment="1">
      <alignment horizontal="left" wrapText="1"/>
      <protection/>
    </xf>
    <xf numFmtId="0" fontId="10" fillId="0" borderId="22" xfId="52" applyFont="1" applyBorder="1" applyAlignment="1">
      <alignment horizontal="left" wrapText="1"/>
      <protection/>
    </xf>
    <xf numFmtId="0" fontId="14" fillId="33" borderId="22" xfId="52" applyFont="1" applyFill="1" applyBorder="1" applyAlignment="1">
      <alignment horizontal="left"/>
      <protection/>
    </xf>
    <xf numFmtId="0" fontId="14" fillId="33" borderId="23" xfId="52" applyFont="1" applyFill="1" applyBorder="1" applyAlignment="1">
      <alignment horizontal="left"/>
      <protection/>
    </xf>
    <xf numFmtId="0" fontId="14" fillId="33" borderId="18" xfId="52" applyFont="1" applyFill="1" applyBorder="1" applyAlignment="1">
      <alignment horizontal="left"/>
      <protection/>
    </xf>
    <xf numFmtId="49" fontId="14" fillId="0" borderId="22" xfId="52" applyNumberFormat="1" applyFont="1" applyBorder="1" applyAlignment="1">
      <alignment horizontal="left" wrapText="1"/>
      <protection/>
    </xf>
    <xf numFmtId="49" fontId="14" fillId="0" borderId="23" xfId="52" applyNumberFormat="1" applyFont="1" applyBorder="1" applyAlignment="1">
      <alignment horizontal="left" wrapText="1"/>
      <protection/>
    </xf>
    <xf numFmtId="0" fontId="42" fillId="0" borderId="38" xfId="52" applyBorder="1" applyAlignment="1">
      <alignment horizontal="center"/>
      <protection/>
    </xf>
    <xf numFmtId="0" fontId="16" fillId="33" borderId="23" xfId="52" applyFont="1" applyFill="1" applyBorder="1" applyAlignment="1">
      <alignment horizontal="left" wrapText="1"/>
      <protection/>
    </xf>
    <xf numFmtId="0" fontId="16" fillId="33" borderId="18" xfId="52" applyFont="1" applyFill="1" applyBorder="1" applyAlignment="1">
      <alignment horizontal="left" wrapText="1"/>
      <protection/>
    </xf>
    <xf numFmtId="0" fontId="16" fillId="0" borderId="22" xfId="52" applyFont="1" applyBorder="1" applyAlignment="1">
      <alignment wrapText="1"/>
      <protection/>
    </xf>
    <xf numFmtId="0" fontId="16" fillId="0" borderId="23" xfId="52" applyFont="1" applyBorder="1" applyAlignment="1">
      <alignment wrapText="1"/>
      <protection/>
    </xf>
    <xf numFmtId="0" fontId="16" fillId="0" borderId="18" xfId="52" applyFont="1" applyBorder="1" applyAlignment="1">
      <alignment wrapText="1"/>
      <protection/>
    </xf>
    <xf numFmtId="0" fontId="19" fillId="33" borderId="22" xfId="52" applyFont="1" applyFill="1" applyBorder="1" applyAlignment="1">
      <alignment horizontal="left" wrapText="1"/>
      <protection/>
    </xf>
    <xf numFmtId="0" fontId="19" fillId="33" borderId="23" xfId="52" applyFont="1" applyFill="1" applyBorder="1" applyAlignment="1">
      <alignment horizontal="left" wrapText="1"/>
      <protection/>
    </xf>
    <xf numFmtId="0" fontId="19" fillId="33" borderId="18" xfId="52" applyFont="1" applyFill="1" applyBorder="1" applyAlignment="1">
      <alignment horizontal="left" wrapText="1"/>
      <protection/>
    </xf>
    <xf numFmtId="0" fontId="16" fillId="33" borderId="22" xfId="52" applyFont="1" applyFill="1" applyBorder="1" applyAlignment="1">
      <alignment wrapText="1"/>
      <protection/>
    </xf>
    <xf numFmtId="0" fontId="19" fillId="33" borderId="22" xfId="52" applyFont="1" applyFill="1" applyBorder="1" applyAlignment="1">
      <alignment wrapText="1"/>
      <protection/>
    </xf>
    <xf numFmtId="0" fontId="19" fillId="33" borderId="23" xfId="52" applyFont="1" applyFill="1" applyBorder="1" applyAlignment="1">
      <alignment wrapText="1"/>
      <protection/>
    </xf>
    <xf numFmtId="0" fontId="19" fillId="33" borderId="18" xfId="52" applyFont="1" applyFill="1" applyBorder="1" applyAlignment="1">
      <alignment wrapText="1"/>
      <protection/>
    </xf>
    <xf numFmtId="0" fontId="20" fillId="0" borderId="22" xfId="52" applyFont="1" applyBorder="1" applyAlignment="1">
      <alignment wrapText="1"/>
      <protection/>
    </xf>
    <xf numFmtId="0" fontId="20" fillId="0" borderId="23" xfId="52" applyFont="1" applyBorder="1" applyAlignment="1">
      <alignment wrapText="1"/>
      <protection/>
    </xf>
    <xf numFmtId="0" fontId="20" fillId="0" borderId="18" xfId="52" applyFont="1" applyBorder="1" applyAlignment="1">
      <alignment wrapText="1"/>
      <protection/>
    </xf>
    <xf numFmtId="0" fontId="16" fillId="33" borderId="23" xfId="52" applyFont="1" applyFill="1" applyBorder="1" applyAlignment="1">
      <alignment wrapText="1"/>
      <protection/>
    </xf>
    <xf numFmtId="0" fontId="16" fillId="33" borderId="18" xfId="52" applyFont="1" applyFill="1" applyBorder="1" applyAlignment="1">
      <alignment wrapText="1"/>
      <protection/>
    </xf>
    <xf numFmtId="0" fontId="20" fillId="33" borderId="22" xfId="52" applyFont="1" applyFill="1" applyBorder="1" applyAlignment="1">
      <alignment wrapText="1"/>
      <protection/>
    </xf>
    <xf numFmtId="0" fontId="20" fillId="33" borderId="23" xfId="52" applyFont="1" applyFill="1" applyBorder="1" applyAlignment="1">
      <alignment wrapText="1"/>
      <protection/>
    </xf>
    <xf numFmtId="0" fontId="20" fillId="33" borderId="18" xfId="52" applyFont="1" applyFill="1" applyBorder="1" applyAlignment="1">
      <alignment wrapText="1"/>
      <protection/>
    </xf>
    <xf numFmtId="0" fontId="9" fillId="0" borderId="35" xfId="52" applyFont="1" applyBorder="1" applyAlignment="1">
      <alignment horizontal="center" wrapText="1"/>
      <protection/>
    </xf>
    <xf numFmtId="0" fontId="9" fillId="0" borderId="38" xfId="52" applyFont="1" applyBorder="1" applyAlignment="1">
      <alignment horizontal="center" wrapText="1"/>
      <protection/>
    </xf>
    <xf numFmtId="0" fontId="9" fillId="0" borderId="37" xfId="52" applyFont="1" applyBorder="1" applyAlignment="1">
      <alignment horizontal="center" wrapText="1"/>
      <protection/>
    </xf>
    <xf numFmtId="0" fontId="9" fillId="0" borderId="36" xfId="52" applyFont="1" applyBorder="1" applyAlignment="1">
      <alignment horizontal="center" wrapText="1"/>
      <protection/>
    </xf>
    <xf numFmtId="0" fontId="9" fillId="0" borderId="33" xfId="52" applyFont="1" applyBorder="1" applyAlignment="1">
      <alignment horizontal="center" wrapText="1"/>
      <protection/>
    </xf>
    <xf numFmtId="0" fontId="9" fillId="0" borderId="34" xfId="52" applyFont="1" applyBorder="1" applyAlignment="1">
      <alignment horizontal="center" wrapText="1"/>
      <protection/>
    </xf>
    <xf numFmtId="0" fontId="9" fillId="0" borderId="22" xfId="52" applyFont="1" applyBorder="1" applyAlignment="1">
      <alignment horizontal="left" wrapText="1"/>
      <protection/>
    </xf>
    <xf numFmtId="0" fontId="10" fillId="33" borderId="22" xfId="52" applyFont="1" applyFill="1" applyBorder="1" applyAlignment="1">
      <alignment horizontal="left" wrapText="1"/>
      <protection/>
    </xf>
    <xf numFmtId="0" fontId="10" fillId="33" borderId="23" xfId="52" applyFont="1" applyFill="1" applyBorder="1" applyAlignment="1">
      <alignment horizontal="left" wrapText="1"/>
      <protection/>
    </xf>
    <xf numFmtId="0" fontId="10" fillId="33" borderId="18" xfId="52" applyFont="1" applyFill="1" applyBorder="1" applyAlignment="1">
      <alignment horizontal="left" wrapText="1"/>
      <protection/>
    </xf>
    <xf numFmtId="0" fontId="9" fillId="33" borderId="22" xfId="52" applyFont="1" applyFill="1" applyBorder="1" applyAlignment="1">
      <alignment horizontal="left" wrapText="1"/>
      <protection/>
    </xf>
    <xf numFmtId="0" fontId="9" fillId="33" borderId="23" xfId="52" applyFont="1" applyFill="1" applyBorder="1" applyAlignment="1">
      <alignment horizontal="left" wrapText="1"/>
      <protection/>
    </xf>
    <xf numFmtId="0" fontId="9" fillId="33" borderId="18" xfId="52" applyFont="1" applyFill="1" applyBorder="1" applyAlignment="1">
      <alignment horizontal="left" wrapText="1"/>
      <protection/>
    </xf>
    <xf numFmtId="0" fontId="5" fillId="0" borderId="0" xfId="54" applyAlignment="1">
      <alignment horizontal="right" vertical="top" wrapText="1"/>
      <protection/>
    </xf>
    <xf numFmtId="0" fontId="4" fillId="0" borderId="0" xfId="54" applyFont="1" applyAlignment="1">
      <alignment horizontal="center" vertical="top" wrapText="1"/>
      <protection/>
    </xf>
    <xf numFmtId="0" fontId="16" fillId="0" borderId="16" xfId="54" applyFont="1" applyBorder="1" applyAlignment="1">
      <alignment horizontal="center" vertical="center" wrapText="1"/>
      <protection/>
    </xf>
    <xf numFmtId="4" fontId="16" fillId="0" borderId="22" xfId="54" applyNumberFormat="1" applyFont="1" applyBorder="1" applyAlignment="1">
      <alignment horizontal="center" vertical="top" wrapText="1"/>
      <protection/>
    </xf>
    <xf numFmtId="4" fontId="16" fillId="0" borderId="23" xfId="54" applyNumberFormat="1" applyFont="1" applyBorder="1" applyAlignment="1">
      <alignment horizontal="center" vertical="top" wrapText="1"/>
      <protection/>
    </xf>
    <xf numFmtId="4" fontId="16" fillId="0" borderId="18" xfId="54" applyNumberFormat="1" applyFont="1" applyBorder="1" applyAlignment="1">
      <alignment horizontal="center" vertical="top" wrapText="1"/>
      <protection/>
    </xf>
    <xf numFmtId="0" fontId="19" fillId="13" borderId="22" xfId="52" applyFont="1" applyFill="1" applyBorder="1" applyAlignment="1">
      <alignment wrapText="1"/>
      <protection/>
    </xf>
    <xf numFmtId="0" fontId="19" fillId="13" borderId="23" xfId="52" applyFont="1" applyFill="1" applyBorder="1" applyAlignment="1">
      <alignment wrapText="1"/>
      <protection/>
    </xf>
    <xf numFmtId="0" fontId="19" fillId="13" borderId="18" xfId="52" applyFont="1" applyFill="1" applyBorder="1" applyAlignment="1">
      <alignment wrapText="1"/>
      <protection/>
    </xf>
    <xf numFmtId="49" fontId="19" fillId="13" borderId="16" xfId="52" applyNumberFormat="1" applyFont="1" applyFill="1" applyBorder="1" applyAlignment="1">
      <alignment horizontal="center"/>
      <protection/>
    </xf>
    <xf numFmtId="0" fontId="24" fillId="13" borderId="16" xfId="52" applyFont="1" applyFill="1" applyBorder="1" applyAlignment="1">
      <alignment horizontal="center"/>
      <protection/>
    </xf>
    <xf numFmtId="4" fontId="19" fillId="13" borderId="16" xfId="52" applyNumberFormat="1" applyFont="1" applyFill="1" applyBorder="1" applyAlignment="1">
      <alignment horizontal="right"/>
      <protection/>
    </xf>
    <xf numFmtId="0" fontId="19" fillId="13" borderId="16" xfId="52" applyFont="1" applyFill="1" applyBorder="1" applyAlignment="1">
      <alignment horizontal="left"/>
      <protection/>
    </xf>
    <xf numFmtId="0" fontId="19" fillId="13" borderId="16" xfId="52" applyFont="1" applyFill="1" applyBorder="1" applyAlignment="1">
      <alignment horizontal="center"/>
      <protection/>
    </xf>
    <xf numFmtId="0" fontId="19" fillId="13" borderId="22" xfId="52" applyFont="1" applyFill="1" applyBorder="1" applyAlignment="1">
      <alignment horizontal="left" wrapText="1"/>
      <protection/>
    </xf>
    <xf numFmtId="0" fontId="19" fillId="13" borderId="23" xfId="52" applyFont="1" applyFill="1" applyBorder="1" applyAlignment="1">
      <alignment horizontal="left" wrapText="1"/>
      <protection/>
    </xf>
    <xf numFmtId="0" fontId="19" fillId="13" borderId="18" xfId="52" applyFont="1" applyFill="1" applyBorder="1" applyAlignment="1">
      <alignment horizontal="left" wrapText="1"/>
      <protection/>
    </xf>
    <xf numFmtId="49" fontId="24" fillId="13" borderId="16" xfId="52" applyNumberFormat="1" applyFont="1" applyFill="1" applyBorder="1" applyAlignment="1">
      <alignment horizontal="center"/>
      <protection/>
    </xf>
    <xf numFmtId="49" fontId="20" fillId="13" borderId="16" xfId="52" applyNumberFormat="1" applyFont="1" applyFill="1" applyBorder="1" applyAlignment="1">
      <alignment horizontal="center"/>
      <protection/>
    </xf>
    <xf numFmtId="0" fontId="20" fillId="13" borderId="16" xfId="52" applyFont="1" applyFill="1" applyBorder="1" applyAlignment="1">
      <alignment horizontal="center"/>
      <protection/>
    </xf>
    <xf numFmtId="4" fontId="20" fillId="13" borderId="16" xfId="52" applyNumberFormat="1" applyFont="1" applyFill="1" applyBorder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6"/>
  <sheetViews>
    <sheetView tabSelected="1" zoomScalePageLayoutView="0" workbookViewId="0" topLeftCell="A4">
      <selection activeCell="B40" sqref="B40:B41"/>
    </sheetView>
  </sheetViews>
  <sheetFormatPr defaultColWidth="9.140625" defaultRowHeight="12.75"/>
  <cols>
    <col min="1" max="1" width="34.7109375" style="1" customWidth="1"/>
    <col min="2" max="2" width="55.28125" style="1" customWidth="1"/>
    <col min="3" max="3" width="20.28125" style="1" customWidth="1"/>
    <col min="4" max="4" width="16.28125" style="1" customWidth="1"/>
    <col min="5" max="16384" width="9.140625" style="1" customWidth="1"/>
  </cols>
  <sheetData>
    <row r="1" ht="15">
      <c r="C1" s="2" t="s">
        <v>0</v>
      </c>
    </row>
    <row r="2" ht="15">
      <c r="C2" s="2" t="s">
        <v>636</v>
      </c>
    </row>
    <row r="3" spans="1:3" ht="15">
      <c r="A3" s="248" t="s">
        <v>48</v>
      </c>
      <c r="B3" s="249"/>
      <c r="C3" s="249"/>
    </row>
    <row r="4" ht="15">
      <c r="C4" s="2" t="s">
        <v>1</v>
      </c>
    </row>
    <row r="5" ht="15">
      <c r="C5" s="2" t="s">
        <v>2</v>
      </c>
    </row>
    <row r="6" ht="15">
      <c r="C6" s="2" t="s">
        <v>50</v>
      </c>
    </row>
    <row r="7" spans="1:3" ht="15">
      <c r="A7" s="2"/>
      <c r="B7" s="3"/>
      <c r="C7" s="2" t="s">
        <v>645</v>
      </c>
    </row>
    <row r="8" spans="1:3" ht="15">
      <c r="A8" s="2"/>
      <c r="B8" s="3"/>
      <c r="C8" s="3"/>
    </row>
    <row r="9" spans="1:3" ht="15">
      <c r="A9" s="250" t="s">
        <v>51</v>
      </c>
      <c r="B9" s="251"/>
      <c r="C9" s="251"/>
    </row>
    <row r="10" spans="1:3" ht="15">
      <c r="A10" s="251"/>
      <c r="B10" s="251"/>
      <c r="C10" s="251"/>
    </row>
    <row r="11" spans="1:3" ht="15.75" thickBot="1">
      <c r="A11" s="4"/>
      <c r="C11" s="2" t="s">
        <v>52</v>
      </c>
    </row>
    <row r="12" spans="1:3" ht="19.5" customHeight="1">
      <c r="A12" s="252" t="s">
        <v>3</v>
      </c>
      <c r="B12" s="240" t="s">
        <v>4</v>
      </c>
      <c r="C12" s="5" t="s">
        <v>5</v>
      </c>
    </row>
    <row r="13" spans="1:3" ht="15">
      <c r="A13" s="253"/>
      <c r="B13" s="254"/>
      <c r="C13" s="22"/>
    </row>
    <row r="14" spans="1:3" ht="15.75" thickBot="1">
      <c r="A14" s="6" t="s">
        <v>6</v>
      </c>
      <c r="B14" s="7" t="s">
        <v>7</v>
      </c>
      <c r="C14" s="18">
        <f>C42</f>
        <v>67700</v>
      </c>
    </row>
    <row r="15" spans="1:3" ht="42" customHeight="1" hidden="1" thickBot="1">
      <c r="A15" s="6" t="s">
        <v>8</v>
      </c>
      <c r="B15" s="7" t="s">
        <v>9</v>
      </c>
      <c r="C15" s="18">
        <f>C16</f>
        <v>0</v>
      </c>
    </row>
    <row r="16" spans="1:3" ht="35.25" customHeight="1" hidden="1" thickBot="1">
      <c r="A16" s="8" t="s">
        <v>11</v>
      </c>
      <c r="B16" s="9" t="s">
        <v>595</v>
      </c>
      <c r="C16" s="19">
        <f>C17</f>
        <v>0</v>
      </c>
    </row>
    <row r="17" spans="1:3" ht="49.5" customHeight="1" hidden="1" thickBot="1">
      <c r="A17" s="8" t="s">
        <v>12</v>
      </c>
      <c r="B17" s="9" t="s">
        <v>599</v>
      </c>
      <c r="C17" s="19">
        <v>0</v>
      </c>
    </row>
    <row r="18" spans="1:3" ht="48" customHeight="1" hidden="1" thickBot="1">
      <c r="A18" s="6" t="s">
        <v>13</v>
      </c>
      <c r="B18" s="7" t="s">
        <v>14</v>
      </c>
      <c r="C18" s="18" t="s">
        <v>10</v>
      </c>
    </row>
    <row r="19" spans="1:3" ht="52.5" customHeight="1" hidden="1" thickBot="1">
      <c r="A19" s="8" t="s">
        <v>15</v>
      </c>
      <c r="B19" s="9" t="s">
        <v>16</v>
      </c>
      <c r="C19" s="19" t="s">
        <v>10</v>
      </c>
    </row>
    <row r="20" spans="1:3" ht="27" customHeight="1" hidden="1">
      <c r="A20" s="240" t="s">
        <v>17</v>
      </c>
      <c r="B20" s="240" t="s">
        <v>18</v>
      </c>
      <c r="C20" s="238" t="s">
        <v>10</v>
      </c>
    </row>
    <row r="21" spans="1:3" ht="28.5" customHeight="1" hidden="1">
      <c r="A21" s="241"/>
      <c r="B21" s="241"/>
      <c r="C21" s="247"/>
    </row>
    <row r="22" spans="1:3" ht="15.75" hidden="1" thickBot="1">
      <c r="A22" s="242"/>
      <c r="B22" s="242"/>
      <c r="C22" s="239"/>
    </row>
    <row r="23" spans="1:3" ht="48.75" customHeight="1" hidden="1" thickBot="1">
      <c r="A23" s="240" t="s">
        <v>19</v>
      </c>
      <c r="B23" s="240" t="s">
        <v>600</v>
      </c>
      <c r="C23" s="243">
        <f>C26</f>
        <v>0</v>
      </c>
    </row>
    <row r="24" spans="1:3" ht="15.75" hidden="1" thickBot="1">
      <c r="A24" s="241"/>
      <c r="B24" s="241"/>
      <c r="C24" s="244"/>
    </row>
    <row r="25" spans="1:3" ht="15.75" hidden="1" thickBot="1">
      <c r="A25" s="242"/>
      <c r="B25" s="242"/>
      <c r="C25" s="245"/>
    </row>
    <row r="26" spans="1:3" ht="46.5" customHeight="1" hidden="1" thickBot="1">
      <c r="A26" s="236" t="s">
        <v>20</v>
      </c>
      <c r="B26" s="236" t="s">
        <v>601</v>
      </c>
      <c r="C26" s="238">
        <v>0</v>
      </c>
    </row>
    <row r="27" spans="1:3" ht="15.75" hidden="1" thickBot="1">
      <c r="A27" s="246"/>
      <c r="B27" s="246"/>
      <c r="C27" s="247"/>
    </row>
    <row r="28" spans="1:3" ht="15.75" hidden="1" thickBot="1">
      <c r="A28" s="237"/>
      <c r="B28" s="237"/>
      <c r="C28" s="239"/>
    </row>
    <row r="29" spans="1:3" ht="46.5" customHeight="1" hidden="1" thickBot="1">
      <c r="A29" s="154" t="s">
        <v>21</v>
      </c>
      <c r="B29" s="154" t="s">
        <v>22</v>
      </c>
      <c r="C29" s="155">
        <f>C30</f>
        <v>0</v>
      </c>
    </row>
    <row r="30" spans="1:3" ht="34.5" customHeight="1" hidden="1" thickBot="1">
      <c r="A30" s="156" t="s">
        <v>653</v>
      </c>
      <c r="B30" s="236" t="s">
        <v>24</v>
      </c>
      <c r="C30" s="238">
        <v>0</v>
      </c>
    </row>
    <row r="31" spans="1:3" ht="15.75" hidden="1" thickBot="1">
      <c r="A31" s="8" t="s">
        <v>23</v>
      </c>
      <c r="B31" s="237"/>
      <c r="C31" s="239"/>
    </row>
    <row r="32" spans="1:3" ht="29.25" thickBot="1">
      <c r="A32" s="11" t="s">
        <v>25</v>
      </c>
      <c r="B32" s="12" t="s">
        <v>26</v>
      </c>
      <c r="C32" s="20">
        <f>C42</f>
        <v>67700</v>
      </c>
    </row>
    <row r="33" spans="1:3" ht="29.25" customHeight="1" thickBot="1">
      <c r="A33" s="6" t="s">
        <v>27</v>
      </c>
      <c r="B33" s="7" t="s">
        <v>28</v>
      </c>
      <c r="C33" s="18">
        <f>C34</f>
        <v>-5887641</v>
      </c>
    </row>
    <row r="34" spans="1:3" ht="22.5" customHeight="1" thickBot="1">
      <c r="A34" s="8" t="s">
        <v>29</v>
      </c>
      <c r="B34" s="9" t="s">
        <v>30</v>
      </c>
      <c r="C34" s="19">
        <f>C35</f>
        <v>-5887641</v>
      </c>
    </row>
    <row r="35" spans="1:3" ht="32.25" customHeight="1" thickBot="1">
      <c r="A35" s="8" t="s">
        <v>31</v>
      </c>
      <c r="B35" s="9" t="s">
        <v>32</v>
      </c>
      <c r="C35" s="19">
        <f>C36</f>
        <v>-5887641</v>
      </c>
    </row>
    <row r="36" spans="1:3" ht="30" customHeight="1" thickBot="1">
      <c r="A36" s="8" t="s">
        <v>33</v>
      </c>
      <c r="B36" s="9" t="s">
        <v>34</v>
      </c>
      <c r="C36" s="19">
        <v>-5887641</v>
      </c>
    </row>
    <row r="37" spans="1:3" ht="27.75" customHeight="1" thickBot="1">
      <c r="A37" s="6" t="s">
        <v>35</v>
      </c>
      <c r="B37" s="7" t="s">
        <v>36</v>
      </c>
      <c r="C37" s="18">
        <f>C38</f>
        <v>5955341</v>
      </c>
    </row>
    <row r="38" spans="1:3" ht="29.25" customHeight="1" thickBot="1">
      <c r="A38" s="6" t="s">
        <v>37</v>
      </c>
      <c r="B38" s="7" t="s">
        <v>38</v>
      </c>
      <c r="C38" s="19">
        <f>C39</f>
        <v>5955341</v>
      </c>
    </row>
    <row r="39" spans="1:3" ht="33.75" customHeight="1" thickBot="1">
      <c r="A39" s="8" t="s">
        <v>39</v>
      </c>
      <c r="B39" s="9" t="s">
        <v>40</v>
      </c>
      <c r="C39" s="19">
        <f>C40</f>
        <v>5955341</v>
      </c>
    </row>
    <row r="40" spans="1:3" ht="33.75" customHeight="1" thickBot="1">
      <c r="A40" s="236" t="s">
        <v>41</v>
      </c>
      <c r="B40" s="236" t="s">
        <v>42</v>
      </c>
      <c r="C40" s="238">
        <v>5955341</v>
      </c>
    </row>
    <row r="41" spans="1:3" ht="15.75" hidden="1" thickBot="1">
      <c r="A41" s="237"/>
      <c r="B41" s="237"/>
      <c r="C41" s="239"/>
    </row>
    <row r="42" spans="1:3" ht="36" customHeight="1" thickBot="1">
      <c r="A42" s="234" t="s">
        <v>43</v>
      </c>
      <c r="B42" s="235"/>
      <c r="C42" s="21">
        <f>C36+C37</f>
        <v>67700</v>
      </c>
    </row>
    <row r="46" ht="15">
      <c r="A46" s="2"/>
    </row>
  </sheetData>
  <sheetProtection/>
  <mergeCells count="19">
    <mergeCell ref="A3:C3"/>
    <mergeCell ref="A9:C10"/>
    <mergeCell ref="A12:A13"/>
    <mergeCell ref="B12:B13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42:B42"/>
    <mergeCell ref="B30:B31"/>
    <mergeCell ref="C30:C31"/>
    <mergeCell ref="A40:A41"/>
    <mergeCell ref="B40:B41"/>
    <mergeCell ref="C40:C41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4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7"/>
  <sheetViews>
    <sheetView zoomScalePageLayoutView="0" workbookViewId="0" topLeftCell="A1">
      <selection activeCell="E7" sqref="E7:L7"/>
    </sheetView>
  </sheetViews>
  <sheetFormatPr defaultColWidth="9.140625" defaultRowHeight="12.75"/>
  <cols>
    <col min="1" max="1" width="2.57421875" style="47" customWidth="1"/>
    <col min="2" max="4" width="9.140625" style="47" customWidth="1"/>
    <col min="5" max="5" width="17.00390625" style="47" customWidth="1"/>
    <col min="6" max="6" width="6.00390625" style="47" customWidth="1"/>
    <col min="7" max="7" width="5.28125" style="47" customWidth="1"/>
    <col min="8" max="8" width="5.140625" style="47" customWidth="1"/>
    <col min="9" max="9" width="12.00390625" style="47" customWidth="1"/>
    <col min="10" max="10" width="5.7109375" style="47" customWidth="1"/>
    <col min="11" max="11" width="0.5625" style="47" hidden="1" customWidth="1"/>
    <col min="12" max="12" width="14.57421875" style="47" customWidth="1"/>
    <col min="13" max="13" width="12.421875" style="47" customWidth="1"/>
    <col min="14" max="14" width="11.8515625" style="47" customWidth="1"/>
    <col min="15" max="16384" width="9.140625" style="47" customWidth="1"/>
  </cols>
  <sheetData>
    <row r="1" spans="2:12" ht="15">
      <c r="B1" s="36"/>
      <c r="C1" s="36"/>
      <c r="D1" s="36"/>
      <c r="E1" s="353" t="s">
        <v>451</v>
      </c>
      <c r="F1" s="353"/>
      <c r="G1" s="353"/>
      <c r="H1" s="353"/>
      <c r="I1" s="353"/>
      <c r="J1" s="353"/>
      <c r="K1" s="353"/>
      <c r="L1" s="353"/>
    </row>
    <row r="2" spans="2:12" ht="15">
      <c r="B2" s="36"/>
      <c r="C2" s="36"/>
      <c r="D2" s="36"/>
      <c r="E2" s="353" t="s">
        <v>642</v>
      </c>
      <c r="F2" s="353"/>
      <c r="G2" s="353"/>
      <c r="H2" s="353"/>
      <c r="I2" s="353"/>
      <c r="J2" s="353"/>
      <c r="K2" s="353"/>
      <c r="L2" s="353"/>
    </row>
    <row r="3" spans="2:12" ht="15">
      <c r="B3" s="36"/>
      <c r="C3" s="36"/>
      <c r="D3" s="36"/>
      <c r="E3" s="353" t="s">
        <v>2</v>
      </c>
      <c r="F3" s="353"/>
      <c r="G3" s="353"/>
      <c r="H3" s="353"/>
      <c r="I3" s="353"/>
      <c r="J3" s="353"/>
      <c r="K3" s="353"/>
      <c r="L3" s="353"/>
    </row>
    <row r="4" spans="2:12" ht="15">
      <c r="B4" s="36"/>
      <c r="C4" s="36"/>
      <c r="D4" s="36"/>
      <c r="E4" s="353" t="s">
        <v>168</v>
      </c>
      <c r="F4" s="353"/>
      <c r="G4" s="353"/>
      <c r="H4" s="353"/>
      <c r="I4" s="353"/>
      <c r="J4" s="353"/>
      <c r="K4" s="353"/>
      <c r="L4" s="353"/>
    </row>
    <row r="5" spans="2:12" ht="15" customHeight="1">
      <c r="B5" s="36"/>
      <c r="C5" s="36"/>
      <c r="D5" s="36"/>
      <c r="E5" s="353" t="s">
        <v>2</v>
      </c>
      <c r="F5" s="353"/>
      <c r="G5" s="353"/>
      <c r="H5" s="353"/>
      <c r="I5" s="353"/>
      <c r="J5" s="353"/>
      <c r="K5" s="353"/>
      <c r="L5" s="353"/>
    </row>
    <row r="6" spans="2:12" ht="15">
      <c r="B6" s="36"/>
      <c r="C6" s="36"/>
      <c r="D6" s="36"/>
      <c r="E6" s="353" t="s">
        <v>550</v>
      </c>
      <c r="F6" s="353"/>
      <c r="G6" s="353"/>
      <c r="H6" s="353"/>
      <c r="I6" s="353"/>
      <c r="J6" s="353"/>
      <c r="K6" s="353"/>
      <c r="L6" s="353"/>
    </row>
    <row r="7" spans="2:12" ht="15">
      <c r="B7" s="36"/>
      <c r="C7" s="36"/>
      <c r="D7" s="36"/>
      <c r="E7" s="285" t="s">
        <v>651</v>
      </c>
      <c r="F7" s="285"/>
      <c r="G7" s="285"/>
      <c r="H7" s="285"/>
      <c r="I7" s="285"/>
      <c r="J7" s="285"/>
      <c r="K7" s="285"/>
      <c r="L7" s="285"/>
    </row>
    <row r="8" spans="2:12" ht="1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2:12" ht="15">
      <c r="B9" s="36"/>
      <c r="C9" s="288" t="s">
        <v>452</v>
      </c>
      <c r="D9" s="288"/>
      <c r="E9" s="288"/>
      <c r="F9" s="288"/>
      <c r="G9" s="288"/>
      <c r="H9" s="288"/>
      <c r="I9" s="288"/>
      <c r="J9" s="288"/>
      <c r="K9" s="94"/>
      <c r="L9" s="94"/>
    </row>
    <row r="10" spans="2:12" ht="15">
      <c r="B10" s="36"/>
      <c r="C10" s="94" t="s">
        <v>251</v>
      </c>
      <c r="D10" s="94"/>
      <c r="E10" s="94"/>
      <c r="F10" s="94"/>
      <c r="G10" s="94"/>
      <c r="H10" s="94"/>
      <c r="I10" s="94"/>
      <c r="J10" s="94"/>
      <c r="K10" s="94"/>
      <c r="L10" s="94"/>
    </row>
    <row r="11" spans="2:12" ht="15">
      <c r="B11" s="36"/>
      <c r="C11" s="94"/>
      <c r="D11" s="288" t="s">
        <v>559</v>
      </c>
      <c r="E11" s="288"/>
      <c r="F11" s="288"/>
      <c r="G11" s="288"/>
      <c r="H11" s="288"/>
      <c r="I11" s="288"/>
      <c r="J11" s="94"/>
      <c r="K11" s="94"/>
      <c r="L11" s="94"/>
    </row>
    <row r="12" spans="2:12" ht="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96" t="s">
        <v>170</v>
      </c>
    </row>
    <row r="13" spans="2:12" ht="15">
      <c r="B13" s="464" t="s">
        <v>165</v>
      </c>
      <c r="C13" s="465"/>
      <c r="D13" s="465"/>
      <c r="E13" s="466"/>
      <c r="F13" s="455" t="s">
        <v>453</v>
      </c>
      <c r="G13" s="456"/>
      <c r="H13" s="456"/>
      <c r="I13" s="456"/>
      <c r="J13" s="456"/>
      <c r="K13" s="457"/>
      <c r="L13" s="470" t="s">
        <v>494</v>
      </c>
    </row>
    <row r="14" spans="2:12" ht="46.5" customHeight="1">
      <c r="B14" s="467"/>
      <c r="C14" s="468"/>
      <c r="D14" s="468"/>
      <c r="E14" s="469"/>
      <c r="F14" s="97" t="s">
        <v>454</v>
      </c>
      <c r="G14" s="97" t="s">
        <v>455</v>
      </c>
      <c r="H14" s="97" t="s">
        <v>456</v>
      </c>
      <c r="I14" s="97" t="s">
        <v>457</v>
      </c>
      <c r="J14" s="97" t="s">
        <v>255</v>
      </c>
      <c r="K14" s="97" t="s">
        <v>458</v>
      </c>
      <c r="L14" s="471"/>
    </row>
    <row r="15" spans="2:12" ht="15">
      <c r="B15" s="455">
        <v>1</v>
      </c>
      <c r="C15" s="456"/>
      <c r="D15" s="456"/>
      <c r="E15" s="457"/>
      <c r="F15" s="40">
        <v>2</v>
      </c>
      <c r="G15" s="40">
        <v>3</v>
      </c>
      <c r="H15" s="40">
        <v>4</v>
      </c>
      <c r="I15" s="40">
        <v>5</v>
      </c>
      <c r="J15" s="40">
        <v>6</v>
      </c>
      <c r="K15" s="40">
        <v>7</v>
      </c>
      <c r="L15" s="40">
        <v>7</v>
      </c>
    </row>
    <row r="16" spans="2:12" ht="45.75" customHeight="1">
      <c r="B16" s="458" t="s">
        <v>459</v>
      </c>
      <c r="C16" s="459"/>
      <c r="D16" s="459"/>
      <c r="E16" s="460"/>
      <c r="F16" s="98" t="s">
        <v>460</v>
      </c>
      <c r="G16" s="40"/>
      <c r="H16" s="40"/>
      <c r="I16" s="40"/>
      <c r="J16" s="40"/>
      <c r="K16" s="40"/>
      <c r="L16" s="99">
        <f>L194</f>
        <v>5955341</v>
      </c>
    </row>
    <row r="17" spans="2:12" ht="16.5" customHeight="1">
      <c r="B17" s="461" t="s">
        <v>257</v>
      </c>
      <c r="C17" s="462"/>
      <c r="D17" s="462"/>
      <c r="E17" s="463"/>
      <c r="F17" s="54" t="s">
        <v>460</v>
      </c>
      <c r="G17" s="54" t="s">
        <v>256</v>
      </c>
      <c r="H17" s="100"/>
      <c r="I17" s="100"/>
      <c r="J17" s="100"/>
      <c r="K17" s="101"/>
      <c r="L17" s="74">
        <f>L18+L25+L41+L45+L38</f>
        <v>3761772.12</v>
      </c>
    </row>
    <row r="18" spans="2:12" ht="41.25" customHeight="1">
      <c r="B18" s="416" t="s">
        <v>259</v>
      </c>
      <c r="C18" s="417"/>
      <c r="D18" s="417"/>
      <c r="E18" s="418"/>
      <c r="F18" s="80" t="s">
        <v>460</v>
      </c>
      <c r="G18" s="80" t="s">
        <v>256</v>
      </c>
      <c r="H18" s="80" t="s">
        <v>258</v>
      </c>
      <c r="I18" s="80"/>
      <c r="J18" s="80"/>
      <c r="K18" s="102"/>
      <c r="L18" s="72">
        <f>L19</f>
        <v>443100</v>
      </c>
    </row>
    <row r="19" spans="2:12" ht="50.25" customHeight="1">
      <c r="B19" s="419" t="s">
        <v>261</v>
      </c>
      <c r="C19" s="420"/>
      <c r="D19" s="420"/>
      <c r="E19" s="421"/>
      <c r="F19" s="65" t="s">
        <v>460</v>
      </c>
      <c r="G19" s="65" t="s">
        <v>256</v>
      </c>
      <c r="H19" s="65" t="s">
        <v>258</v>
      </c>
      <c r="I19" s="65" t="s">
        <v>260</v>
      </c>
      <c r="J19" s="65"/>
      <c r="K19" s="103"/>
      <c r="L19" s="66">
        <f>L20</f>
        <v>443100</v>
      </c>
    </row>
    <row r="20" spans="2:12" ht="37.5" customHeight="1">
      <c r="B20" s="419" t="s">
        <v>263</v>
      </c>
      <c r="C20" s="420"/>
      <c r="D20" s="420"/>
      <c r="E20" s="421"/>
      <c r="F20" s="65" t="s">
        <v>460</v>
      </c>
      <c r="G20" s="65" t="s">
        <v>256</v>
      </c>
      <c r="H20" s="65" t="s">
        <v>258</v>
      </c>
      <c r="I20" s="65" t="s">
        <v>262</v>
      </c>
      <c r="J20" s="65"/>
      <c r="K20" s="103"/>
      <c r="L20" s="66">
        <f>L21</f>
        <v>443100</v>
      </c>
    </row>
    <row r="21" spans="2:12" ht="16.5" customHeight="1">
      <c r="B21" s="419" t="s">
        <v>265</v>
      </c>
      <c r="C21" s="420"/>
      <c r="D21" s="420"/>
      <c r="E21" s="421"/>
      <c r="F21" s="65" t="s">
        <v>460</v>
      </c>
      <c r="G21" s="65" t="s">
        <v>256</v>
      </c>
      <c r="H21" s="65" t="s">
        <v>258</v>
      </c>
      <c r="I21" s="65" t="s">
        <v>264</v>
      </c>
      <c r="J21" s="65"/>
      <c r="K21" s="103"/>
      <c r="L21" s="66">
        <f>L22</f>
        <v>443100</v>
      </c>
    </row>
    <row r="22" spans="2:12" ht="30" customHeight="1">
      <c r="B22" s="410" t="s">
        <v>268</v>
      </c>
      <c r="C22" s="422"/>
      <c r="D22" s="422"/>
      <c r="E22" s="423"/>
      <c r="F22" s="67" t="s">
        <v>460</v>
      </c>
      <c r="G22" s="67" t="s">
        <v>256</v>
      </c>
      <c r="H22" s="67" t="s">
        <v>258</v>
      </c>
      <c r="I22" s="67" t="s">
        <v>264</v>
      </c>
      <c r="J22" s="67" t="s">
        <v>267</v>
      </c>
      <c r="K22" s="104"/>
      <c r="L22" s="63">
        <f>L23+L24</f>
        <v>443100</v>
      </c>
    </row>
    <row r="23" spans="2:12" ht="30" customHeight="1">
      <c r="B23" s="410" t="s">
        <v>270</v>
      </c>
      <c r="C23" s="411"/>
      <c r="D23" s="411"/>
      <c r="E23" s="412"/>
      <c r="F23" s="67" t="s">
        <v>460</v>
      </c>
      <c r="G23" s="67" t="s">
        <v>256</v>
      </c>
      <c r="H23" s="67" t="s">
        <v>258</v>
      </c>
      <c r="I23" s="67" t="s">
        <v>264</v>
      </c>
      <c r="J23" s="67" t="s">
        <v>269</v>
      </c>
      <c r="K23" s="104"/>
      <c r="L23" s="63">
        <v>340400</v>
      </c>
    </row>
    <row r="24" spans="2:12" ht="51" customHeight="1">
      <c r="B24" s="410" t="s">
        <v>272</v>
      </c>
      <c r="C24" s="411"/>
      <c r="D24" s="411"/>
      <c r="E24" s="412"/>
      <c r="F24" s="67" t="s">
        <v>460</v>
      </c>
      <c r="G24" s="67" t="s">
        <v>256</v>
      </c>
      <c r="H24" s="67" t="s">
        <v>258</v>
      </c>
      <c r="I24" s="67" t="s">
        <v>264</v>
      </c>
      <c r="J24" s="67" t="s">
        <v>271</v>
      </c>
      <c r="K24" s="104"/>
      <c r="L24" s="63">
        <v>102700</v>
      </c>
    </row>
    <row r="25" spans="2:12" ht="51" customHeight="1">
      <c r="B25" s="416" t="s">
        <v>274</v>
      </c>
      <c r="C25" s="417"/>
      <c r="D25" s="417"/>
      <c r="E25" s="418"/>
      <c r="F25" s="80" t="s">
        <v>460</v>
      </c>
      <c r="G25" s="80" t="s">
        <v>256</v>
      </c>
      <c r="H25" s="80" t="s">
        <v>273</v>
      </c>
      <c r="I25" s="80"/>
      <c r="J25" s="80"/>
      <c r="K25" s="102"/>
      <c r="L25" s="72">
        <f>L26+L34</f>
        <v>784192.12</v>
      </c>
    </row>
    <row r="26" spans="2:12" ht="52.5" customHeight="1">
      <c r="B26" s="419" t="s">
        <v>261</v>
      </c>
      <c r="C26" s="420"/>
      <c r="D26" s="420"/>
      <c r="E26" s="421"/>
      <c r="F26" s="65" t="s">
        <v>460</v>
      </c>
      <c r="G26" s="65" t="s">
        <v>256</v>
      </c>
      <c r="H26" s="65" t="s">
        <v>273</v>
      </c>
      <c r="I26" s="65" t="s">
        <v>260</v>
      </c>
      <c r="J26" s="65"/>
      <c r="K26" s="103"/>
      <c r="L26" s="66">
        <f>L27</f>
        <v>783192.12</v>
      </c>
    </row>
    <row r="27" spans="2:12" ht="38.25" customHeight="1">
      <c r="B27" s="419" t="s">
        <v>263</v>
      </c>
      <c r="C27" s="420"/>
      <c r="D27" s="420"/>
      <c r="E27" s="421"/>
      <c r="F27" s="65" t="s">
        <v>460</v>
      </c>
      <c r="G27" s="65" t="s">
        <v>256</v>
      </c>
      <c r="H27" s="65" t="s">
        <v>273</v>
      </c>
      <c r="I27" s="65" t="s">
        <v>262</v>
      </c>
      <c r="J27" s="65"/>
      <c r="K27" s="103"/>
      <c r="L27" s="66">
        <f>L28+L36</f>
        <v>783192.12</v>
      </c>
    </row>
    <row r="28" spans="2:12" ht="15.75" customHeight="1">
      <c r="B28" s="419" t="s">
        <v>276</v>
      </c>
      <c r="C28" s="420"/>
      <c r="D28" s="420"/>
      <c r="E28" s="421"/>
      <c r="F28" s="65" t="s">
        <v>460</v>
      </c>
      <c r="G28" s="65" t="s">
        <v>256</v>
      </c>
      <c r="H28" s="65" t="s">
        <v>273</v>
      </c>
      <c r="I28" s="65" t="s">
        <v>275</v>
      </c>
      <c r="J28" s="65"/>
      <c r="K28" s="103"/>
      <c r="L28" s="66">
        <f>L29+L32+L33</f>
        <v>766080</v>
      </c>
    </row>
    <row r="29" spans="2:12" ht="28.5" customHeight="1">
      <c r="B29" s="410" t="s">
        <v>268</v>
      </c>
      <c r="C29" s="422"/>
      <c r="D29" s="422"/>
      <c r="E29" s="423"/>
      <c r="F29" s="67" t="s">
        <v>460</v>
      </c>
      <c r="G29" s="67" t="s">
        <v>256</v>
      </c>
      <c r="H29" s="67" t="s">
        <v>273</v>
      </c>
      <c r="I29" s="67" t="s">
        <v>275</v>
      </c>
      <c r="J29" s="67" t="s">
        <v>267</v>
      </c>
      <c r="K29" s="104"/>
      <c r="L29" s="63">
        <f>L30+L31</f>
        <v>268300</v>
      </c>
    </row>
    <row r="30" spans="2:12" ht="28.5" customHeight="1">
      <c r="B30" s="410" t="s">
        <v>270</v>
      </c>
      <c r="C30" s="411"/>
      <c r="D30" s="411"/>
      <c r="E30" s="412"/>
      <c r="F30" s="67" t="s">
        <v>460</v>
      </c>
      <c r="G30" s="67" t="s">
        <v>256</v>
      </c>
      <c r="H30" s="67" t="s">
        <v>273</v>
      </c>
      <c r="I30" s="67" t="s">
        <v>275</v>
      </c>
      <c r="J30" s="67" t="s">
        <v>269</v>
      </c>
      <c r="K30" s="104"/>
      <c r="L30" s="63">
        <v>206100</v>
      </c>
    </row>
    <row r="31" spans="2:12" ht="47.25" customHeight="1">
      <c r="B31" s="410" t="s">
        <v>272</v>
      </c>
      <c r="C31" s="411"/>
      <c r="D31" s="411"/>
      <c r="E31" s="412"/>
      <c r="F31" s="67" t="s">
        <v>460</v>
      </c>
      <c r="G31" s="67" t="s">
        <v>256</v>
      </c>
      <c r="H31" s="67" t="s">
        <v>273</v>
      </c>
      <c r="I31" s="67" t="s">
        <v>275</v>
      </c>
      <c r="J31" s="67" t="s">
        <v>271</v>
      </c>
      <c r="K31" s="104"/>
      <c r="L31" s="63">
        <v>62200</v>
      </c>
    </row>
    <row r="32" spans="2:12" ht="37.5" customHeight="1">
      <c r="B32" s="410" t="s">
        <v>278</v>
      </c>
      <c r="C32" s="422"/>
      <c r="D32" s="422"/>
      <c r="E32" s="423"/>
      <c r="F32" s="67" t="s">
        <v>460</v>
      </c>
      <c r="G32" s="67" t="s">
        <v>256</v>
      </c>
      <c r="H32" s="67" t="s">
        <v>273</v>
      </c>
      <c r="I32" s="67" t="s">
        <v>275</v>
      </c>
      <c r="J32" s="67" t="s">
        <v>277</v>
      </c>
      <c r="K32" s="104"/>
      <c r="L32" s="63">
        <v>477780</v>
      </c>
    </row>
    <row r="33" spans="2:12" ht="16.5" customHeight="1">
      <c r="B33" s="410" t="s">
        <v>282</v>
      </c>
      <c r="C33" s="422"/>
      <c r="D33" s="422"/>
      <c r="E33" s="423"/>
      <c r="F33" s="67" t="s">
        <v>460</v>
      </c>
      <c r="G33" s="67" t="s">
        <v>256</v>
      </c>
      <c r="H33" s="67" t="s">
        <v>273</v>
      </c>
      <c r="I33" s="67" t="s">
        <v>275</v>
      </c>
      <c r="J33" s="67" t="s">
        <v>281</v>
      </c>
      <c r="K33" s="104"/>
      <c r="L33" s="63">
        <v>20000</v>
      </c>
    </row>
    <row r="34" spans="2:12" ht="51.75" customHeight="1">
      <c r="B34" s="419" t="s">
        <v>87</v>
      </c>
      <c r="C34" s="435"/>
      <c r="D34" s="435"/>
      <c r="E34" s="436"/>
      <c r="F34" s="65" t="s">
        <v>460</v>
      </c>
      <c r="G34" s="65" t="s">
        <v>256</v>
      </c>
      <c r="H34" s="65" t="s">
        <v>273</v>
      </c>
      <c r="I34" s="65" t="s">
        <v>283</v>
      </c>
      <c r="J34" s="65"/>
      <c r="K34" s="103"/>
      <c r="L34" s="66">
        <f>L35</f>
        <v>1000</v>
      </c>
    </row>
    <row r="35" spans="2:12" ht="36.75" customHeight="1">
      <c r="B35" s="410" t="s">
        <v>461</v>
      </c>
      <c r="C35" s="411"/>
      <c r="D35" s="411"/>
      <c r="E35" s="412"/>
      <c r="F35" s="67" t="s">
        <v>460</v>
      </c>
      <c r="G35" s="67" t="s">
        <v>256</v>
      </c>
      <c r="H35" s="67" t="s">
        <v>273</v>
      </c>
      <c r="I35" s="67" t="s">
        <v>283</v>
      </c>
      <c r="J35" s="62" t="s">
        <v>277</v>
      </c>
      <c r="K35" s="104"/>
      <c r="L35" s="63">
        <v>1000</v>
      </c>
    </row>
    <row r="36" spans="2:12" ht="36.75" customHeight="1">
      <c r="B36" s="451" t="s">
        <v>609</v>
      </c>
      <c r="C36" s="452"/>
      <c r="D36" s="452"/>
      <c r="E36" s="452"/>
      <c r="F36" s="186" t="s">
        <v>460</v>
      </c>
      <c r="G36" s="188" t="s">
        <v>256</v>
      </c>
      <c r="H36" s="188" t="s">
        <v>273</v>
      </c>
      <c r="I36" s="178" t="s">
        <v>610</v>
      </c>
      <c r="J36" s="62"/>
      <c r="K36" s="104"/>
      <c r="L36" s="66">
        <f>L37</f>
        <v>17112.12</v>
      </c>
    </row>
    <row r="37" spans="2:12" ht="36.75" customHeight="1">
      <c r="B37" s="453" t="s">
        <v>278</v>
      </c>
      <c r="C37" s="454"/>
      <c r="D37" s="454"/>
      <c r="E37" s="454"/>
      <c r="F37" s="187" t="s">
        <v>460</v>
      </c>
      <c r="G37" s="188" t="s">
        <v>256</v>
      </c>
      <c r="H37" s="188" t="s">
        <v>273</v>
      </c>
      <c r="I37" s="172" t="s">
        <v>610</v>
      </c>
      <c r="J37" s="62" t="s">
        <v>277</v>
      </c>
      <c r="K37" s="104"/>
      <c r="L37" s="63">
        <v>17112.12</v>
      </c>
    </row>
    <row r="38" spans="2:12" s="70" customFormat="1" ht="27" customHeight="1" hidden="1">
      <c r="B38" s="419" t="s">
        <v>285</v>
      </c>
      <c r="C38" s="420"/>
      <c r="D38" s="420"/>
      <c r="E38" s="421"/>
      <c r="F38" s="65" t="s">
        <v>460</v>
      </c>
      <c r="G38" s="65" t="s">
        <v>256</v>
      </c>
      <c r="H38" s="65" t="s">
        <v>284</v>
      </c>
      <c r="I38" s="65" t="s">
        <v>286</v>
      </c>
      <c r="J38" s="65"/>
      <c r="K38" s="103"/>
      <c r="L38" s="66">
        <f>L39</f>
        <v>0</v>
      </c>
    </row>
    <row r="39" spans="2:12" ht="25.5" customHeight="1" hidden="1">
      <c r="B39" s="410" t="s">
        <v>287</v>
      </c>
      <c r="C39" s="411"/>
      <c r="D39" s="411"/>
      <c r="E39" s="412"/>
      <c r="F39" s="67" t="s">
        <v>460</v>
      </c>
      <c r="G39" s="67" t="s">
        <v>256</v>
      </c>
      <c r="H39" s="67" t="s">
        <v>284</v>
      </c>
      <c r="I39" s="67" t="s">
        <v>286</v>
      </c>
      <c r="J39" s="67"/>
      <c r="K39" s="104"/>
      <c r="L39" s="63">
        <f>L40</f>
        <v>0</v>
      </c>
    </row>
    <row r="40" spans="2:12" ht="25.5" customHeight="1" hidden="1">
      <c r="B40" s="410" t="s">
        <v>462</v>
      </c>
      <c r="C40" s="411"/>
      <c r="D40" s="411"/>
      <c r="E40" s="412"/>
      <c r="F40" s="67" t="s">
        <v>460</v>
      </c>
      <c r="G40" s="67" t="s">
        <v>256</v>
      </c>
      <c r="H40" s="67" t="s">
        <v>284</v>
      </c>
      <c r="I40" s="67" t="s">
        <v>286</v>
      </c>
      <c r="J40" s="67" t="s">
        <v>277</v>
      </c>
      <c r="K40" s="104"/>
      <c r="L40" s="63">
        <v>0</v>
      </c>
    </row>
    <row r="41" spans="2:12" ht="17.25" customHeight="1">
      <c r="B41" s="450" t="s">
        <v>289</v>
      </c>
      <c r="C41" s="435"/>
      <c r="D41" s="435"/>
      <c r="E41" s="436"/>
      <c r="F41" s="65" t="s">
        <v>460</v>
      </c>
      <c r="G41" s="65" t="s">
        <v>256</v>
      </c>
      <c r="H41" s="65" t="s">
        <v>288</v>
      </c>
      <c r="I41" s="65"/>
      <c r="J41" s="65"/>
      <c r="K41" s="103"/>
      <c r="L41" s="66">
        <f>L42</f>
        <v>20920</v>
      </c>
    </row>
    <row r="42" spans="2:12" ht="53.25" customHeight="1">
      <c r="B42" s="419" t="s">
        <v>261</v>
      </c>
      <c r="C42" s="420"/>
      <c r="D42" s="420"/>
      <c r="E42" s="421"/>
      <c r="F42" s="65" t="s">
        <v>460</v>
      </c>
      <c r="G42" s="65" t="s">
        <v>256</v>
      </c>
      <c r="H42" s="65" t="s">
        <v>288</v>
      </c>
      <c r="I42" s="65" t="s">
        <v>260</v>
      </c>
      <c r="J42" s="65"/>
      <c r="K42" s="103"/>
      <c r="L42" s="66">
        <f>L43</f>
        <v>20920</v>
      </c>
    </row>
    <row r="43" spans="2:12" ht="38.25" customHeight="1">
      <c r="B43" s="419" t="s">
        <v>263</v>
      </c>
      <c r="C43" s="420"/>
      <c r="D43" s="420"/>
      <c r="E43" s="421"/>
      <c r="F43" s="65" t="s">
        <v>460</v>
      </c>
      <c r="G43" s="65" t="s">
        <v>256</v>
      </c>
      <c r="H43" s="65" t="s">
        <v>288</v>
      </c>
      <c r="I43" s="65" t="s">
        <v>262</v>
      </c>
      <c r="J43" s="67"/>
      <c r="K43" s="104"/>
      <c r="L43" s="63">
        <f>L44</f>
        <v>20920</v>
      </c>
    </row>
    <row r="44" spans="2:12" ht="17.25" customHeight="1">
      <c r="B44" s="410" t="s">
        <v>293</v>
      </c>
      <c r="C44" s="422"/>
      <c r="D44" s="422"/>
      <c r="E44" s="423"/>
      <c r="F44" s="67" t="s">
        <v>460</v>
      </c>
      <c r="G44" s="67" t="s">
        <v>256</v>
      </c>
      <c r="H44" s="67" t="s">
        <v>288</v>
      </c>
      <c r="I44" s="67" t="s">
        <v>290</v>
      </c>
      <c r="J44" s="67" t="s">
        <v>292</v>
      </c>
      <c r="K44" s="104"/>
      <c r="L44" s="63">
        <v>20920</v>
      </c>
    </row>
    <row r="45" spans="1:12" ht="16.5" customHeight="1">
      <c r="A45" s="82"/>
      <c r="B45" s="416" t="s">
        <v>294</v>
      </c>
      <c r="C45" s="417"/>
      <c r="D45" s="417"/>
      <c r="E45" s="418"/>
      <c r="F45" s="80" t="s">
        <v>460</v>
      </c>
      <c r="G45" s="80" t="s">
        <v>256</v>
      </c>
      <c r="H45" s="80" t="s">
        <v>295</v>
      </c>
      <c r="I45" s="80"/>
      <c r="J45" s="80"/>
      <c r="K45" s="102"/>
      <c r="L45" s="72">
        <f>L46+L51+L58+L55</f>
        <v>2513560</v>
      </c>
    </row>
    <row r="46" spans="2:12" ht="68.25" customHeight="1">
      <c r="B46" s="419" t="s">
        <v>463</v>
      </c>
      <c r="C46" s="420"/>
      <c r="D46" s="420"/>
      <c r="E46" s="421"/>
      <c r="F46" s="65" t="s">
        <v>460</v>
      </c>
      <c r="G46" s="65" t="s">
        <v>256</v>
      </c>
      <c r="H46" s="65" t="s">
        <v>295</v>
      </c>
      <c r="I46" s="65" t="s">
        <v>296</v>
      </c>
      <c r="J46" s="65"/>
      <c r="K46" s="103"/>
      <c r="L46" s="66">
        <f>L47</f>
        <v>40000</v>
      </c>
    </row>
    <row r="47" spans="2:12" ht="37.5" customHeight="1">
      <c r="B47" s="419" t="s">
        <v>464</v>
      </c>
      <c r="C47" s="420"/>
      <c r="D47" s="420"/>
      <c r="E47" s="421"/>
      <c r="F47" s="65" t="s">
        <v>460</v>
      </c>
      <c r="G47" s="65" t="s">
        <v>256</v>
      </c>
      <c r="H47" s="65" t="s">
        <v>295</v>
      </c>
      <c r="I47" s="65" t="s">
        <v>298</v>
      </c>
      <c r="J47" s="65"/>
      <c r="K47" s="103"/>
      <c r="L47" s="66">
        <f>L48</f>
        <v>40000</v>
      </c>
    </row>
    <row r="48" spans="2:12" ht="36" customHeight="1">
      <c r="B48" s="419" t="s">
        <v>301</v>
      </c>
      <c r="C48" s="420"/>
      <c r="D48" s="420"/>
      <c r="E48" s="421"/>
      <c r="F48" s="65" t="s">
        <v>460</v>
      </c>
      <c r="G48" s="65" t="s">
        <v>256</v>
      </c>
      <c r="H48" s="65" t="s">
        <v>295</v>
      </c>
      <c r="I48" s="65" t="s">
        <v>300</v>
      </c>
      <c r="J48" s="65"/>
      <c r="K48" s="103"/>
      <c r="L48" s="66">
        <f>L49</f>
        <v>40000</v>
      </c>
    </row>
    <row r="49" spans="2:12" ht="40.5" customHeight="1">
      <c r="B49" s="410" t="s">
        <v>278</v>
      </c>
      <c r="C49" s="422"/>
      <c r="D49" s="422"/>
      <c r="E49" s="423"/>
      <c r="F49" s="67" t="s">
        <v>460</v>
      </c>
      <c r="G49" s="67" t="s">
        <v>256</v>
      </c>
      <c r="H49" s="67" t="s">
        <v>295</v>
      </c>
      <c r="I49" s="67" t="s">
        <v>300</v>
      </c>
      <c r="J49" s="67" t="s">
        <v>277</v>
      </c>
      <c r="K49" s="104"/>
      <c r="L49" s="63">
        <v>40000</v>
      </c>
    </row>
    <row r="50" spans="2:12" ht="21" customHeight="1">
      <c r="B50" s="419" t="s">
        <v>465</v>
      </c>
      <c r="C50" s="420"/>
      <c r="D50" s="420"/>
      <c r="E50" s="421"/>
      <c r="F50" s="65" t="s">
        <v>460</v>
      </c>
      <c r="G50" s="65" t="s">
        <v>256</v>
      </c>
      <c r="H50" s="65" t="s">
        <v>295</v>
      </c>
      <c r="I50" s="65" t="s">
        <v>300</v>
      </c>
      <c r="J50" s="65"/>
      <c r="K50" s="103"/>
      <c r="L50" s="66">
        <f>L46</f>
        <v>40000</v>
      </c>
    </row>
    <row r="51" spans="2:12" ht="50.25" customHeight="1">
      <c r="B51" s="427" t="s">
        <v>303</v>
      </c>
      <c r="C51" s="430"/>
      <c r="D51" s="430"/>
      <c r="E51" s="431"/>
      <c r="F51" s="105" t="s">
        <v>460</v>
      </c>
      <c r="G51" s="105" t="s">
        <v>256</v>
      </c>
      <c r="H51" s="105" t="s">
        <v>295</v>
      </c>
      <c r="I51" s="68" t="s">
        <v>302</v>
      </c>
      <c r="J51" s="105"/>
      <c r="K51" s="106"/>
      <c r="L51" s="69">
        <f>L52</f>
        <v>5000</v>
      </c>
    </row>
    <row r="52" spans="2:12" ht="36.75" customHeight="1">
      <c r="B52" s="419" t="s">
        <v>466</v>
      </c>
      <c r="C52" s="420"/>
      <c r="D52" s="420"/>
      <c r="E52" s="421"/>
      <c r="F52" s="65" t="s">
        <v>460</v>
      </c>
      <c r="G52" s="65" t="s">
        <v>256</v>
      </c>
      <c r="H52" s="65" t="s">
        <v>295</v>
      </c>
      <c r="I52" s="61" t="s">
        <v>304</v>
      </c>
      <c r="J52" s="65"/>
      <c r="K52" s="103"/>
      <c r="L52" s="66">
        <f>L53</f>
        <v>5000</v>
      </c>
    </row>
    <row r="53" spans="2:12" ht="38.25" customHeight="1">
      <c r="B53" s="410" t="s">
        <v>461</v>
      </c>
      <c r="C53" s="422"/>
      <c r="D53" s="422"/>
      <c r="E53" s="423"/>
      <c r="F53" s="67" t="s">
        <v>460</v>
      </c>
      <c r="G53" s="67" t="s">
        <v>256</v>
      </c>
      <c r="H53" s="67" t="s">
        <v>295</v>
      </c>
      <c r="I53" s="61" t="s">
        <v>304</v>
      </c>
      <c r="J53" s="67" t="s">
        <v>277</v>
      </c>
      <c r="K53" s="104"/>
      <c r="L53" s="63">
        <v>5000</v>
      </c>
    </row>
    <row r="54" spans="2:12" ht="21" customHeight="1">
      <c r="B54" s="419" t="s">
        <v>465</v>
      </c>
      <c r="C54" s="420"/>
      <c r="D54" s="420"/>
      <c r="E54" s="421"/>
      <c r="F54" s="65" t="s">
        <v>460</v>
      </c>
      <c r="G54" s="65" t="s">
        <v>256</v>
      </c>
      <c r="H54" s="65" t="s">
        <v>295</v>
      </c>
      <c r="I54" s="61" t="s">
        <v>304</v>
      </c>
      <c r="J54" s="65"/>
      <c r="K54" s="103"/>
      <c r="L54" s="66">
        <f>L53</f>
        <v>5000</v>
      </c>
    </row>
    <row r="55" spans="2:12" ht="50.25" customHeight="1">
      <c r="B55" s="427" t="s">
        <v>579</v>
      </c>
      <c r="C55" s="430"/>
      <c r="D55" s="430"/>
      <c r="E55" s="431"/>
      <c r="F55" s="105" t="s">
        <v>460</v>
      </c>
      <c r="G55" s="105" t="s">
        <v>256</v>
      </c>
      <c r="H55" s="105" t="s">
        <v>295</v>
      </c>
      <c r="I55" s="107" t="s">
        <v>307</v>
      </c>
      <c r="J55" s="105"/>
      <c r="K55" s="106"/>
      <c r="L55" s="69">
        <f>L56</f>
        <v>700000</v>
      </c>
    </row>
    <row r="56" spans="2:12" ht="38.25" customHeight="1">
      <c r="B56" s="419" t="s">
        <v>468</v>
      </c>
      <c r="C56" s="420"/>
      <c r="D56" s="420"/>
      <c r="E56" s="421"/>
      <c r="F56" s="65" t="s">
        <v>460</v>
      </c>
      <c r="G56" s="65" t="s">
        <v>256</v>
      </c>
      <c r="H56" s="65" t="s">
        <v>295</v>
      </c>
      <c r="I56" s="61" t="s">
        <v>307</v>
      </c>
      <c r="J56" s="65"/>
      <c r="K56" s="103"/>
      <c r="L56" s="66">
        <f>L57</f>
        <v>700000</v>
      </c>
    </row>
    <row r="57" spans="2:12" ht="38.25" customHeight="1">
      <c r="B57" s="410" t="s">
        <v>461</v>
      </c>
      <c r="C57" s="422"/>
      <c r="D57" s="422"/>
      <c r="E57" s="423"/>
      <c r="F57" s="67" t="s">
        <v>460</v>
      </c>
      <c r="G57" s="67" t="s">
        <v>256</v>
      </c>
      <c r="H57" s="67" t="s">
        <v>295</v>
      </c>
      <c r="I57" s="61" t="s">
        <v>307</v>
      </c>
      <c r="J57" s="67" t="s">
        <v>277</v>
      </c>
      <c r="K57" s="104"/>
      <c r="L57" s="63">
        <v>700000</v>
      </c>
    </row>
    <row r="58" spans="2:12" ht="50.25" customHeight="1">
      <c r="B58" s="419" t="s">
        <v>261</v>
      </c>
      <c r="C58" s="420"/>
      <c r="D58" s="420"/>
      <c r="E58" s="421"/>
      <c r="F58" s="65" t="s">
        <v>460</v>
      </c>
      <c r="G58" s="65" t="s">
        <v>256</v>
      </c>
      <c r="H58" s="65" t="s">
        <v>295</v>
      </c>
      <c r="I58" s="65" t="s">
        <v>260</v>
      </c>
      <c r="J58" s="65"/>
      <c r="K58" s="103"/>
      <c r="L58" s="66">
        <f>L59</f>
        <v>1768560</v>
      </c>
    </row>
    <row r="59" spans="2:12" ht="39" customHeight="1">
      <c r="B59" s="419" t="s">
        <v>263</v>
      </c>
      <c r="C59" s="420"/>
      <c r="D59" s="420"/>
      <c r="E59" s="421"/>
      <c r="F59" s="65" t="s">
        <v>460</v>
      </c>
      <c r="G59" s="65" t="s">
        <v>256</v>
      </c>
      <c r="H59" s="65" t="s">
        <v>295</v>
      </c>
      <c r="I59" s="65" t="s">
        <v>262</v>
      </c>
      <c r="J59" s="65"/>
      <c r="K59" s="103"/>
      <c r="L59" s="66">
        <f>L60+L63</f>
        <v>1768560</v>
      </c>
    </row>
    <row r="60" spans="2:12" ht="26.25" customHeight="1">
      <c r="B60" s="419" t="s">
        <v>311</v>
      </c>
      <c r="C60" s="420"/>
      <c r="D60" s="420"/>
      <c r="E60" s="421"/>
      <c r="F60" s="65" t="s">
        <v>460</v>
      </c>
      <c r="G60" s="65" t="s">
        <v>256</v>
      </c>
      <c r="H60" s="65" t="s">
        <v>295</v>
      </c>
      <c r="I60" s="65" t="s">
        <v>309</v>
      </c>
      <c r="J60" s="65" t="s">
        <v>267</v>
      </c>
      <c r="K60" s="103"/>
      <c r="L60" s="66">
        <f>L61+L62</f>
        <v>1493800</v>
      </c>
    </row>
    <row r="61" spans="2:12" ht="26.25" customHeight="1">
      <c r="B61" s="410" t="s">
        <v>270</v>
      </c>
      <c r="C61" s="411"/>
      <c r="D61" s="411"/>
      <c r="E61" s="412"/>
      <c r="F61" s="67" t="s">
        <v>460</v>
      </c>
      <c r="G61" s="67" t="s">
        <v>256</v>
      </c>
      <c r="H61" s="67" t="s">
        <v>295</v>
      </c>
      <c r="I61" s="67" t="s">
        <v>309</v>
      </c>
      <c r="J61" s="67" t="s">
        <v>269</v>
      </c>
      <c r="K61" s="104"/>
      <c r="L61" s="63">
        <v>1147300</v>
      </c>
    </row>
    <row r="62" spans="2:12" ht="50.25" customHeight="1">
      <c r="B62" s="410" t="s">
        <v>272</v>
      </c>
      <c r="C62" s="411"/>
      <c r="D62" s="411"/>
      <c r="E62" s="412"/>
      <c r="F62" s="67" t="s">
        <v>460</v>
      </c>
      <c r="G62" s="67" t="s">
        <v>256</v>
      </c>
      <c r="H62" s="67" t="s">
        <v>295</v>
      </c>
      <c r="I62" s="67" t="s">
        <v>309</v>
      </c>
      <c r="J62" s="67" t="s">
        <v>271</v>
      </c>
      <c r="K62" s="104"/>
      <c r="L62" s="63">
        <v>346500</v>
      </c>
    </row>
    <row r="63" spans="2:12" ht="36.75" customHeight="1">
      <c r="B63" s="410" t="s">
        <v>278</v>
      </c>
      <c r="C63" s="422"/>
      <c r="D63" s="422"/>
      <c r="E63" s="423"/>
      <c r="F63" s="67" t="s">
        <v>460</v>
      </c>
      <c r="G63" s="67" t="s">
        <v>256</v>
      </c>
      <c r="H63" s="67" t="s">
        <v>295</v>
      </c>
      <c r="I63" s="67" t="s">
        <v>309</v>
      </c>
      <c r="J63" s="67" t="s">
        <v>277</v>
      </c>
      <c r="K63" s="104"/>
      <c r="L63" s="63">
        <v>274760</v>
      </c>
    </row>
    <row r="64" spans="2:12" ht="24" customHeight="1" hidden="1">
      <c r="B64" s="413" t="s">
        <v>312</v>
      </c>
      <c r="C64" s="414"/>
      <c r="D64" s="414"/>
      <c r="E64" s="415"/>
      <c r="F64" s="54" t="s">
        <v>460</v>
      </c>
      <c r="G64" s="54" t="s">
        <v>258</v>
      </c>
      <c r="H64" s="100"/>
      <c r="I64" s="100"/>
      <c r="J64" s="100"/>
      <c r="K64" s="101"/>
      <c r="L64" s="74">
        <f>L65</f>
        <v>166300</v>
      </c>
    </row>
    <row r="65" spans="2:12" ht="27.75" customHeight="1" hidden="1">
      <c r="B65" s="416" t="s">
        <v>314</v>
      </c>
      <c r="C65" s="417"/>
      <c r="D65" s="417"/>
      <c r="E65" s="418"/>
      <c r="F65" s="80" t="s">
        <v>460</v>
      </c>
      <c r="G65" s="80" t="s">
        <v>258</v>
      </c>
      <c r="H65" s="80" t="s">
        <v>313</v>
      </c>
      <c r="I65" s="80"/>
      <c r="J65" s="80"/>
      <c r="K65" s="102"/>
      <c r="L65" s="72">
        <f>L66</f>
        <v>166300</v>
      </c>
    </row>
    <row r="66" spans="2:12" ht="25.5" customHeight="1" hidden="1">
      <c r="B66" s="419" t="s">
        <v>261</v>
      </c>
      <c r="C66" s="420"/>
      <c r="D66" s="420"/>
      <c r="E66" s="421"/>
      <c r="F66" s="65" t="s">
        <v>460</v>
      </c>
      <c r="G66" s="65" t="s">
        <v>258</v>
      </c>
      <c r="H66" s="65" t="s">
        <v>313</v>
      </c>
      <c r="I66" s="65" t="s">
        <v>260</v>
      </c>
      <c r="J66" s="65"/>
      <c r="K66" s="103"/>
      <c r="L66" s="66">
        <f>L67</f>
        <v>166300</v>
      </c>
    </row>
    <row r="67" spans="2:12" ht="30.75" customHeight="1" hidden="1">
      <c r="B67" s="419" t="s">
        <v>263</v>
      </c>
      <c r="C67" s="420"/>
      <c r="D67" s="420"/>
      <c r="E67" s="421"/>
      <c r="F67" s="65" t="s">
        <v>460</v>
      </c>
      <c r="G67" s="65" t="s">
        <v>258</v>
      </c>
      <c r="H67" s="65" t="s">
        <v>313</v>
      </c>
      <c r="I67" s="65" t="s">
        <v>262</v>
      </c>
      <c r="J67" s="65"/>
      <c r="K67" s="103"/>
      <c r="L67" s="66">
        <f>L68</f>
        <v>166300</v>
      </c>
    </row>
    <row r="68" spans="2:12" ht="45.75" customHeight="1">
      <c r="B68" s="419" t="s">
        <v>316</v>
      </c>
      <c r="C68" s="420"/>
      <c r="D68" s="420"/>
      <c r="E68" s="421"/>
      <c r="F68" s="65" t="s">
        <v>460</v>
      </c>
      <c r="G68" s="65" t="s">
        <v>258</v>
      </c>
      <c r="H68" s="65" t="s">
        <v>313</v>
      </c>
      <c r="I68" s="65" t="s">
        <v>315</v>
      </c>
      <c r="J68" s="65"/>
      <c r="K68" s="103"/>
      <c r="L68" s="66">
        <f>L69+L72</f>
        <v>166300</v>
      </c>
    </row>
    <row r="69" spans="2:12" ht="29.25" customHeight="1">
      <c r="B69" s="410" t="s">
        <v>268</v>
      </c>
      <c r="C69" s="422"/>
      <c r="D69" s="422"/>
      <c r="E69" s="423"/>
      <c r="F69" s="67" t="s">
        <v>460</v>
      </c>
      <c r="G69" s="67" t="s">
        <v>258</v>
      </c>
      <c r="H69" s="67" t="s">
        <v>313</v>
      </c>
      <c r="I69" s="67" t="s">
        <v>315</v>
      </c>
      <c r="J69" s="67" t="s">
        <v>267</v>
      </c>
      <c r="K69" s="104"/>
      <c r="L69" s="63">
        <f>L70+L71</f>
        <v>157092</v>
      </c>
    </row>
    <row r="70" spans="2:12" ht="22.5" customHeight="1">
      <c r="B70" s="410" t="s">
        <v>270</v>
      </c>
      <c r="C70" s="411"/>
      <c r="D70" s="411"/>
      <c r="E70" s="412"/>
      <c r="F70" s="67" t="s">
        <v>460</v>
      </c>
      <c r="G70" s="67" t="s">
        <v>258</v>
      </c>
      <c r="H70" s="67" t="s">
        <v>313</v>
      </c>
      <c r="I70" s="67" t="s">
        <v>315</v>
      </c>
      <c r="J70" s="67" t="s">
        <v>269</v>
      </c>
      <c r="K70" s="104"/>
      <c r="L70" s="63">
        <v>118362</v>
      </c>
    </row>
    <row r="71" spans="2:12" ht="35.25" customHeight="1">
      <c r="B71" s="410" t="s">
        <v>272</v>
      </c>
      <c r="C71" s="411"/>
      <c r="D71" s="411"/>
      <c r="E71" s="412"/>
      <c r="F71" s="67" t="s">
        <v>460</v>
      </c>
      <c r="G71" s="67" t="s">
        <v>258</v>
      </c>
      <c r="H71" s="67" t="s">
        <v>313</v>
      </c>
      <c r="I71" s="67" t="s">
        <v>315</v>
      </c>
      <c r="J71" s="67" t="s">
        <v>271</v>
      </c>
      <c r="K71" s="104"/>
      <c r="L71" s="63">
        <v>38730</v>
      </c>
    </row>
    <row r="72" spans="2:12" ht="29.25" customHeight="1">
      <c r="B72" s="410" t="s">
        <v>278</v>
      </c>
      <c r="C72" s="422"/>
      <c r="D72" s="422"/>
      <c r="E72" s="423"/>
      <c r="F72" s="67" t="s">
        <v>460</v>
      </c>
      <c r="G72" s="67" t="s">
        <v>258</v>
      </c>
      <c r="H72" s="67" t="s">
        <v>313</v>
      </c>
      <c r="I72" s="67" t="s">
        <v>315</v>
      </c>
      <c r="J72" s="67" t="s">
        <v>277</v>
      </c>
      <c r="K72" s="104"/>
      <c r="L72" s="63">
        <v>9208</v>
      </c>
    </row>
    <row r="73" spans="2:12" ht="28.5" customHeight="1">
      <c r="B73" s="413" t="s">
        <v>320</v>
      </c>
      <c r="C73" s="414"/>
      <c r="D73" s="414"/>
      <c r="E73" s="415"/>
      <c r="F73" s="54" t="s">
        <v>460</v>
      </c>
      <c r="G73" s="54" t="s">
        <v>313</v>
      </c>
      <c r="H73" s="100"/>
      <c r="I73" s="100"/>
      <c r="J73" s="100"/>
      <c r="K73" s="101"/>
      <c r="L73" s="74">
        <f>L74+L79</f>
        <v>313637.99999999994</v>
      </c>
    </row>
    <row r="74" spans="2:12" ht="37.5" customHeight="1">
      <c r="B74" s="416" t="s">
        <v>322</v>
      </c>
      <c r="C74" s="417"/>
      <c r="D74" s="417"/>
      <c r="E74" s="418"/>
      <c r="F74" s="80" t="s">
        <v>460</v>
      </c>
      <c r="G74" s="80" t="s">
        <v>313</v>
      </c>
      <c r="H74" s="80" t="s">
        <v>321</v>
      </c>
      <c r="I74" s="80"/>
      <c r="J74" s="80"/>
      <c r="K74" s="102"/>
      <c r="L74" s="72">
        <f>L75</f>
        <v>23000</v>
      </c>
    </row>
    <row r="75" spans="2:12" ht="50.25" customHeight="1">
      <c r="B75" s="419" t="s">
        <v>261</v>
      </c>
      <c r="C75" s="420"/>
      <c r="D75" s="420"/>
      <c r="E75" s="421"/>
      <c r="F75" s="65" t="s">
        <v>460</v>
      </c>
      <c r="G75" s="65" t="s">
        <v>313</v>
      </c>
      <c r="H75" s="65" t="s">
        <v>321</v>
      </c>
      <c r="I75" s="65" t="s">
        <v>260</v>
      </c>
      <c r="J75" s="65"/>
      <c r="K75" s="103"/>
      <c r="L75" s="66">
        <f>L76</f>
        <v>23000</v>
      </c>
    </row>
    <row r="76" spans="2:12" ht="37.5" customHeight="1">
      <c r="B76" s="419" t="s">
        <v>263</v>
      </c>
      <c r="C76" s="420"/>
      <c r="D76" s="420"/>
      <c r="E76" s="421"/>
      <c r="F76" s="65" t="s">
        <v>460</v>
      </c>
      <c r="G76" s="65" t="s">
        <v>313</v>
      </c>
      <c r="H76" s="65" t="s">
        <v>321</v>
      </c>
      <c r="I76" s="65" t="s">
        <v>262</v>
      </c>
      <c r="J76" s="65"/>
      <c r="K76" s="103"/>
      <c r="L76" s="66">
        <f>L77</f>
        <v>23000</v>
      </c>
    </row>
    <row r="77" spans="2:12" ht="39.75" customHeight="1">
      <c r="B77" s="419" t="s">
        <v>324</v>
      </c>
      <c r="C77" s="420"/>
      <c r="D77" s="420"/>
      <c r="E77" s="421"/>
      <c r="F77" s="65" t="s">
        <v>460</v>
      </c>
      <c r="G77" s="65" t="s">
        <v>313</v>
      </c>
      <c r="H77" s="65" t="s">
        <v>321</v>
      </c>
      <c r="I77" s="65" t="s">
        <v>323</v>
      </c>
      <c r="J77" s="65"/>
      <c r="K77" s="103"/>
      <c r="L77" s="66">
        <f>L78</f>
        <v>23000</v>
      </c>
    </row>
    <row r="78" spans="2:12" ht="38.25" customHeight="1">
      <c r="B78" s="410" t="s">
        <v>278</v>
      </c>
      <c r="C78" s="422"/>
      <c r="D78" s="422"/>
      <c r="E78" s="423"/>
      <c r="F78" s="67" t="s">
        <v>460</v>
      </c>
      <c r="G78" s="67" t="s">
        <v>313</v>
      </c>
      <c r="H78" s="67" t="s">
        <v>321</v>
      </c>
      <c r="I78" s="67" t="s">
        <v>323</v>
      </c>
      <c r="J78" s="67" t="s">
        <v>277</v>
      </c>
      <c r="K78" s="104"/>
      <c r="L78" s="63">
        <v>23000</v>
      </c>
    </row>
    <row r="79" spans="2:13" ht="24" customHeight="1">
      <c r="B79" s="447" t="s">
        <v>326</v>
      </c>
      <c r="C79" s="448"/>
      <c r="D79" s="448"/>
      <c r="E79" s="449"/>
      <c r="F79" s="108" t="s">
        <v>460</v>
      </c>
      <c r="G79" s="108" t="s">
        <v>313</v>
      </c>
      <c r="H79" s="108" t="s">
        <v>325</v>
      </c>
      <c r="I79" s="108"/>
      <c r="J79" s="108"/>
      <c r="K79" s="109"/>
      <c r="L79" s="110">
        <f>L85+L80+L89+L92</f>
        <v>290637.99999999994</v>
      </c>
      <c r="M79" s="44"/>
    </row>
    <row r="80" spans="2:13" ht="57.75" customHeight="1">
      <c r="B80" s="427" t="s">
        <v>469</v>
      </c>
      <c r="C80" s="430"/>
      <c r="D80" s="430"/>
      <c r="E80" s="431"/>
      <c r="F80" s="105" t="s">
        <v>460</v>
      </c>
      <c r="G80" s="105" t="s">
        <v>313</v>
      </c>
      <c r="H80" s="105" t="s">
        <v>325</v>
      </c>
      <c r="I80" s="105" t="s">
        <v>327</v>
      </c>
      <c r="J80" s="105"/>
      <c r="K80" s="106"/>
      <c r="L80" s="69">
        <f>L81+L83</f>
        <v>73000</v>
      </c>
      <c r="M80" s="44"/>
    </row>
    <row r="81" spans="2:13" ht="24" customHeight="1">
      <c r="B81" s="410" t="s">
        <v>330</v>
      </c>
      <c r="C81" s="411"/>
      <c r="D81" s="411"/>
      <c r="E81" s="412"/>
      <c r="F81" s="67" t="s">
        <v>460</v>
      </c>
      <c r="G81" s="67" t="s">
        <v>313</v>
      </c>
      <c r="H81" s="67" t="s">
        <v>325</v>
      </c>
      <c r="I81" s="67" t="s">
        <v>331</v>
      </c>
      <c r="J81" s="67"/>
      <c r="K81" s="104"/>
      <c r="L81" s="63">
        <f>L82</f>
        <v>43000</v>
      </c>
      <c r="M81" s="44"/>
    </row>
    <row r="82" spans="2:13" ht="24" customHeight="1">
      <c r="B82" s="410" t="s">
        <v>278</v>
      </c>
      <c r="C82" s="422"/>
      <c r="D82" s="422"/>
      <c r="E82" s="423"/>
      <c r="F82" s="67" t="s">
        <v>460</v>
      </c>
      <c r="G82" s="67" t="s">
        <v>313</v>
      </c>
      <c r="H82" s="67" t="s">
        <v>325</v>
      </c>
      <c r="I82" s="67" t="s">
        <v>331</v>
      </c>
      <c r="J82" s="67" t="s">
        <v>277</v>
      </c>
      <c r="K82" s="104"/>
      <c r="L82" s="63">
        <v>43000</v>
      </c>
      <c r="M82" s="44"/>
    </row>
    <row r="83" spans="2:13" ht="24" customHeight="1">
      <c r="B83" s="410" t="s">
        <v>333</v>
      </c>
      <c r="C83" s="411"/>
      <c r="D83" s="411"/>
      <c r="E83" s="412"/>
      <c r="F83" s="67" t="s">
        <v>460</v>
      </c>
      <c r="G83" s="67" t="s">
        <v>313</v>
      </c>
      <c r="H83" s="67" t="s">
        <v>325</v>
      </c>
      <c r="I83" s="67" t="s">
        <v>332</v>
      </c>
      <c r="J83" s="67"/>
      <c r="K83" s="104"/>
      <c r="L83" s="63">
        <f>L84</f>
        <v>30000</v>
      </c>
      <c r="M83" s="44"/>
    </row>
    <row r="84" spans="2:13" ht="24" customHeight="1">
      <c r="B84" s="410" t="s">
        <v>278</v>
      </c>
      <c r="C84" s="422"/>
      <c r="D84" s="422"/>
      <c r="E84" s="423"/>
      <c r="F84" s="67" t="s">
        <v>460</v>
      </c>
      <c r="G84" s="67" t="s">
        <v>313</v>
      </c>
      <c r="H84" s="67" t="s">
        <v>325</v>
      </c>
      <c r="I84" s="67" t="s">
        <v>332</v>
      </c>
      <c r="J84" s="67" t="s">
        <v>277</v>
      </c>
      <c r="K84" s="104"/>
      <c r="L84" s="63">
        <v>30000</v>
      </c>
      <c r="M84" s="44"/>
    </row>
    <row r="85" spans="2:12" ht="55.5" customHeight="1">
      <c r="B85" s="419" t="s">
        <v>261</v>
      </c>
      <c r="C85" s="420"/>
      <c r="D85" s="420"/>
      <c r="E85" s="421"/>
      <c r="F85" s="65" t="s">
        <v>460</v>
      </c>
      <c r="G85" s="65" t="s">
        <v>313</v>
      </c>
      <c r="H85" s="65" t="s">
        <v>325</v>
      </c>
      <c r="I85" s="65" t="s">
        <v>260</v>
      </c>
      <c r="J85" s="65"/>
      <c r="K85" s="103"/>
      <c r="L85" s="66">
        <f>L86</f>
        <v>51981.44</v>
      </c>
    </row>
    <row r="86" spans="2:12" ht="40.5" customHeight="1">
      <c r="B86" s="419" t="s">
        <v>263</v>
      </c>
      <c r="C86" s="420"/>
      <c r="D86" s="420"/>
      <c r="E86" s="421"/>
      <c r="F86" s="65" t="s">
        <v>460</v>
      </c>
      <c r="G86" s="65" t="s">
        <v>313</v>
      </c>
      <c r="H86" s="65" t="s">
        <v>325</v>
      </c>
      <c r="I86" s="65" t="s">
        <v>262</v>
      </c>
      <c r="J86" s="65"/>
      <c r="K86" s="103"/>
      <c r="L86" s="66">
        <f>L87</f>
        <v>51981.44</v>
      </c>
    </row>
    <row r="87" spans="2:12" ht="36.75" customHeight="1">
      <c r="B87" s="419" t="s">
        <v>335</v>
      </c>
      <c r="C87" s="420"/>
      <c r="D87" s="420"/>
      <c r="E87" s="421"/>
      <c r="F87" s="65" t="s">
        <v>460</v>
      </c>
      <c r="G87" s="65" t="s">
        <v>313</v>
      </c>
      <c r="H87" s="65" t="s">
        <v>325</v>
      </c>
      <c r="I87" s="65" t="s">
        <v>334</v>
      </c>
      <c r="J87" s="67"/>
      <c r="K87" s="104"/>
      <c r="L87" s="66">
        <f>L88</f>
        <v>51981.44</v>
      </c>
    </row>
    <row r="88" spans="2:12" ht="41.25" customHeight="1">
      <c r="B88" s="410" t="s">
        <v>278</v>
      </c>
      <c r="C88" s="422"/>
      <c r="D88" s="422"/>
      <c r="E88" s="423"/>
      <c r="F88" s="67" t="s">
        <v>460</v>
      </c>
      <c r="G88" s="67" t="s">
        <v>313</v>
      </c>
      <c r="H88" s="67" t="s">
        <v>325</v>
      </c>
      <c r="I88" s="67" t="s">
        <v>334</v>
      </c>
      <c r="J88" s="67" t="s">
        <v>277</v>
      </c>
      <c r="K88" s="104"/>
      <c r="L88" s="63">
        <v>51981.44</v>
      </c>
    </row>
    <row r="89" spans="2:12" ht="41.25" customHeight="1">
      <c r="B89" s="437" t="s">
        <v>620</v>
      </c>
      <c r="C89" s="438"/>
      <c r="D89" s="438"/>
      <c r="E89" s="438"/>
      <c r="F89" s="182"/>
      <c r="G89" s="65" t="s">
        <v>313</v>
      </c>
      <c r="H89" s="65" t="s">
        <v>325</v>
      </c>
      <c r="I89" s="64" t="s">
        <v>336</v>
      </c>
      <c r="J89" s="67"/>
      <c r="K89" s="104"/>
      <c r="L89" s="76">
        <f>L90</f>
        <v>151515.15</v>
      </c>
    </row>
    <row r="90" spans="2:12" ht="41.25" customHeight="1">
      <c r="B90" s="439" t="s">
        <v>330</v>
      </c>
      <c r="C90" s="440"/>
      <c r="D90" s="440"/>
      <c r="E90" s="441"/>
      <c r="F90" s="65" t="s">
        <v>460</v>
      </c>
      <c r="G90" s="65" t="s">
        <v>313</v>
      </c>
      <c r="H90" s="65" t="s">
        <v>325</v>
      </c>
      <c r="I90" s="61" t="s">
        <v>336</v>
      </c>
      <c r="J90" s="67"/>
      <c r="K90" s="104"/>
      <c r="L90" s="77">
        <f>L91</f>
        <v>151515.15</v>
      </c>
    </row>
    <row r="91" spans="2:12" ht="41.25" customHeight="1">
      <c r="B91" s="439" t="s">
        <v>278</v>
      </c>
      <c r="C91" s="442"/>
      <c r="D91" s="442"/>
      <c r="E91" s="443"/>
      <c r="F91" s="65" t="s">
        <v>460</v>
      </c>
      <c r="G91" s="65" t="s">
        <v>313</v>
      </c>
      <c r="H91" s="65" t="s">
        <v>325</v>
      </c>
      <c r="I91" s="61" t="s">
        <v>336</v>
      </c>
      <c r="J91" s="67" t="s">
        <v>277</v>
      </c>
      <c r="K91" s="104"/>
      <c r="L91" s="77">
        <v>151515.15</v>
      </c>
    </row>
    <row r="92" spans="2:12" ht="41.25" customHeight="1">
      <c r="B92" s="444" t="s">
        <v>619</v>
      </c>
      <c r="C92" s="445"/>
      <c r="D92" s="445"/>
      <c r="E92" s="446"/>
      <c r="F92" s="67" t="s">
        <v>460</v>
      </c>
      <c r="G92" s="67" t="s">
        <v>313</v>
      </c>
      <c r="H92" s="67" t="s">
        <v>325</v>
      </c>
      <c r="I92" s="64" t="s">
        <v>337</v>
      </c>
      <c r="J92" s="67"/>
      <c r="K92" s="104"/>
      <c r="L92" s="76">
        <f>L93</f>
        <v>14141.41</v>
      </c>
    </row>
    <row r="93" spans="2:12" ht="41.25" customHeight="1">
      <c r="B93" s="439" t="s">
        <v>333</v>
      </c>
      <c r="C93" s="440"/>
      <c r="D93" s="440"/>
      <c r="E93" s="441"/>
      <c r="F93" s="65" t="s">
        <v>460</v>
      </c>
      <c r="G93" s="65" t="s">
        <v>313</v>
      </c>
      <c r="H93" s="65" t="s">
        <v>325</v>
      </c>
      <c r="I93" s="61" t="s">
        <v>337</v>
      </c>
      <c r="J93" s="67"/>
      <c r="K93" s="104"/>
      <c r="L93" s="77">
        <f>L94</f>
        <v>14141.41</v>
      </c>
    </row>
    <row r="94" spans="2:12" ht="41.25" customHeight="1">
      <c r="B94" s="439" t="s">
        <v>278</v>
      </c>
      <c r="C94" s="442"/>
      <c r="D94" s="442"/>
      <c r="E94" s="443"/>
      <c r="F94" s="67" t="s">
        <v>460</v>
      </c>
      <c r="G94" s="67" t="s">
        <v>313</v>
      </c>
      <c r="H94" s="67" t="s">
        <v>325</v>
      </c>
      <c r="I94" s="61" t="s">
        <v>337</v>
      </c>
      <c r="J94" s="67" t="s">
        <v>277</v>
      </c>
      <c r="K94" s="104"/>
      <c r="L94" s="77">
        <v>14141.41</v>
      </c>
    </row>
    <row r="95" spans="2:12" ht="20.25" customHeight="1">
      <c r="B95" s="413" t="s">
        <v>338</v>
      </c>
      <c r="C95" s="414"/>
      <c r="D95" s="414"/>
      <c r="E95" s="415"/>
      <c r="F95" s="54" t="s">
        <v>460</v>
      </c>
      <c r="G95" s="54" t="s">
        <v>273</v>
      </c>
      <c r="H95" s="100"/>
      <c r="I95" s="100"/>
      <c r="J95" s="100"/>
      <c r="K95" s="101"/>
      <c r="L95" s="74">
        <f>L96+L101</f>
        <v>174200</v>
      </c>
    </row>
    <row r="96" spans="2:12" ht="18" customHeight="1">
      <c r="B96" s="416" t="s">
        <v>339</v>
      </c>
      <c r="C96" s="417"/>
      <c r="D96" s="417"/>
      <c r="E96" s="418"/>
      <c r="F96" s="80" t="s">
        <v>460</v>
      </c>
      <c r="G96" s="80" t="s">
        <v>273</v>
      </c>
      <c r="H96" s="80" t="s">
        <v>321</v>
      </c>
      <c r="I96" s="80"/>
      <c r="J96" s="80"/>
      <c r="K96" s="102"/>
      <c r="L96" s="72">
        <f>L97</f>
        <v>169200</v>
      </c>
    </row>
    <row r="97" spans="2:12" ht="50.25" customHeight="1">
      <c r="B97" s="416" t="s">
        <v>261</v>
      </c>
      <c r="C97" s="417"/>
      <c r="D97" s="417"/>
      <c r="E97" s="418"/>
      <c r="F97" s="80" t="s">
        <v>460</v>
      </c>
      <c r="G97" s="80" t="s">
        <v>273</v>
      </c>
      <c r="H97" s="80" t="s">
        <v>321</v>
      </c>
      <c r="I97" s="80" t="s">
        <v>260</v>
      </c>
      <c r="J97" s="80"/>
      <c r="K97" s="102"/>
      <c r="L97" s="72">
        <f>L98</f>
        <v>169200</v>
      </c>
    </row>
    <row r="98" spans="2:12" ht="37.5" customHeight="1">
      <c r="B98" s="419" t="s">
        <v>263</v>
      </c>
      <c r="C98" s="420"/>
      <c r="D98" s="420"/>
      <c r="E98" s="421"/>
      <c r="F98" s="65" t="s">
        <v>460</v>
      </c>
      <c r="G98" s="65" t="s">
        <v>273</v>
      </c>
      <c r="H98" s="65" t="s">
        <v>321</v>
      </c>
      <c r="I98" s="65" t="s">
        <v>262</v>
      </c>
      <c r="J98" s="65"/>
      <c r="K98" s="103"/>
      <c r="L98" s="66">
        <f>L99</f>
        <v>169200</v>
      </c>
    </row>
    <row r="99" spans="2:12" ht="50.25" customHeight="1">
      <c r="B99" s="419" t="s">
        <v>341</v>
      </c>
      <c r="C99" s="420"/>
      <c r="D99" s="420"/>
      <c r="E99" s="421"/>
      <c r="F99" s="65" t="s">
        <v>460</v>
      </c>
      <c r="G99" s="65" t="s">
        <v>273</v>
      </c>
      <c r="H99" s="65" t="s">
        <v>321</v>
      </c>
      <c r="I99" s="65" t="s">
        <v>340</v>
      </c>
      <c r="J99" s="65"/>
      <c r="K99" s="103"/>
      <c r="L99" s="66">
        <f>L100</f>
        <v>169200</v>
      </c>
    </row>
    <row r="100" spans="2:12" ht="36" customHeight="1">
      <c r="B100" s="410" t="s">
        <v>278</v>
      </c>
      <c r="C100" s="422"/>
      <c r="D100" s="422"/>
      <c r="E100" s="423"/>
      <c r="F100" s="67" t="s">
        <v>460</v>
      </c>
      <c r="G100" s="67" t="s">
        <v>273</v>
      </c>
      <c r="H100" s="67" t="s">
        <v>321</v>
      </c>
      <c r="I100" s="67" t="s">
        <v>340</v>
      </c>
      <c r="J100" s="67" t="s">
        <v>277</v>
      </c>
      <c r="K100" s="104"/>
      <c r="L100" s="63">
        <v>169200</v>
      </c>
    </row>
    <row r="101" spans="2:12" s="44" customFormat="1" ht="36.75" customHeight="1">
      <c r="B101" s="419" t="s">
        <v>344</v>
      </c>
      <c r="C101" s="435"/>
      <c r="D101" s="435"/>
      <c r="E101" s="436"/>
      <c r="F101" s="65" t="s">
        <v>460</v>
      </c>
      <c r="G101" s="65" t="s">
        <v>273</v>
      </c>
      <c r="H101" s="65" t="s">
        <v>342</v>
      </c>
      <c r="I101" s="65" t="s">
        <v>343</v>
      </c>
      <c r="J101" s="65"/>
      <c r="K101" s="103"/>
      <c r="L101" s="66">
        <f>L102</f>
        <v>5000</v>
      </c>
    </row>
    <row r="102" spans="2:12" ht="36.75" customHeight="1">
      <c r="B102" s="410" t="s">
        <v>278</v>
      </c>
      <c r="C102" s="422"/>
      <c r="D102" s="422"/>
      <c r="E102" s="423"/>
      <c r="F102" s="67" t="s">
        <v>460</v>
      </c>
      <c r="G102" s="67" t="s">
        <v>273</v>
      </c>
      <c r="H102" s="67" t="s">
        <v>342</v>
      </c>
      <c r="I102" s="67" t="s">
        <v>343</v>
      </c>
      <c r="J102" s="67" t="s">
        <v>277</v>
      </c>
      <c r="K102" s="104"/>
      <c r="L102" s="63">
        <v>5000</v>
      </c>
    </row>
    <row r="103" spans="2:12" ht="16.5" customHeight="1">
      <c r="B103" s="413" t="s">
        <v>346</v>
      </c>
      <c r="C103" s="414"/>
      <c r="D103" s="414"/>
      <c r="E103" s="415"/>
      <c r="F103" s="54" t="s">
        <v>460</v>
      </c>
      <c r="G103" s="54" t="s">
        <v>345</v>
      </c>
      <c r="H103" s="80"/>
      <c r="I103" s="80"/>
      <c r="J103" s="80"/>
      <c r="K103" s="102"/>
      <c r="L103" s="74">
        <f>L109+L104</f>
        <v>398640</v>
      </c>
    </row>
    <row r="104" spans="2:12" ht="16.5" customHeight="1">
      <c r="B104" s="424" t="s">
        <v>569</v>
      </c>
      <c r="C104" s="425"/>
      <c r="D104" s="425"/>
      <c r="E104" s="426"/>
      <c r="F104" s="80" t="s">
        <v>460</v>
      </c>
      <c r="G104" s="81" t="s">
        <v>345</v>
      </c>
      <c r="H104" s="80" t="s">
        <v>256</v>
      </c>
      <c r="I104" s="80"/>
      <c r="J104" s="80"/>
      <c r="K104" s="102"/>
      <c r="L104" s="72">
        <f>L105</f>
        <v>20000</v>
      </c>
    </row>
    <row r="105" spans="2:12" ht="47.25" customHeight="1">
      <c r="B105" s="416" t="s">
        <v>571</v>
      </c>
      <c r="C105" s="417"/>
      <c r="D105" s="417"/>
      <c r="E105" s="418"/>
      <c r="F105" s="80" t="s">
        <v>460</v>
      </c>
      <c r="G105" s="81" t="s">
        <v>345</v>
      </c>
      <c r="H105" s="80" t="s">
        <v>256</v>
      </c>
      <c r="I105" s="80" t="s">
        <v>570</v>
      </c>
      <c r="J105" s="80"/>
      <c r="K105" s="102"/>
      <c r="L105" s="72">
        <f>L106</f>
        <v>20000</v>
      </c>
    </row>
    <row r="106" spans="2:12" ht="26.25" customHeight="1">
      <c r="B106" s="407" t="s">
        <v>573</v>
      </c>
      <c r="C106" s="408"/>
      <c r="D106" s="408"/>
      <c r="E106" s="409"/>
      <c r="F106" s="81" t="s">
        <v>460</v>
      </c>
      <c r="G106" s="81" t="s">
        <v>345</v>
      </c>
      <c r="H106" s="81" t="s">
        <v>256</v>
      </c>
      <c r="I106" s="81" t="s">
        <v>572</v>
      </c>
      <c r="J106" s="81"/>
      <c r="K106" s="102"/>
      <c r="L106" s="79">
        <f>L107</f>
        <v>20000</v>
      </c>
    </row>
    <row r="107" spans="2:12" ht="32.25" customHeight="1">
      <c r="B107" s="407" t="s">
        <v>575</v>
      </c>
      <c r="C107" s="408"/>
      <c r="D107" s="408"/>
      <c r="E107" s="409"/>
      <c r="F107" s="81" t="s">
        <v>460</v>
      </c>
      <c r="G107" s="81" t="s">
        <v>345</v>
      </c>
      <c r="H107" s="81" t="s">
        <v>256</v>
      </c>
      <c r="I107" s="81" t="s">
        <v>574</v>
      </c>
      <c r="J107" s="81"/>
      <c r="K107" s="102"/>
      <c r="L107" s="79">
        <f>L108</f>
        <v>20000</v>
      </c>
    </row>
    <row r="108" spans="2:12" ht="33" customHeight="1">
      <c r="B108" s="407" t="s">
        <v>520</v>
      </c>
      <c r="C108" s="408"/>
      <c r="D108" s="408"/>
      <c r="E108" s="409"/>
      <c r="F108" s="81" t="s">
        <v>460</v>
      </c>
      <c r="G108" s="81" t="s">
        <v>345</v>
      </c>
      <c r="H108" s="81" t="s">
        <v>256</v>
      </c>
      <c r="I108" s="81" t="s">
        <v>574</v>
      </c>
      <c r="J108" s="81" t="s">
        <v>277</v>
      </c>
      <c r="K108" s="102"/>
      <c r="L108" s="79">
        <v>20000</v>
      </c>
    </row>
    <row r="109" spans="2:12" ht="16.5" customHeight="1">
      <c r="B109" s="416" t="s">
        <v>347</v>
      </c>
      <c r="C109" s="417"/>
      <c r="D109" s="417"/>
      <c r="E109" s="418"/>
      <c r="F109" s="80" t="s">
        <v>460</v>
      </c>
      <c r="G109" s="80" t="s">
        <v>345</v>
      </c>
      <c r="H109" s="80" t="s">
        <v>313</v>
      </c>
      <c r="I109" s="80"/>
      <c r="J109" s="80"/>
      <c r="K109" s="102"/>
      <c r="L109" s="72">
        <f>L114+L110</f>
        <v>378640</v>
      </c>
    </row>
    <row r="110" spans="2:12" ht="62.25" customHeight="1">
      <c r="B110" s="416" t="s">
        <v>576</v>
      </c>
      <c r="C110" s="411"/>
      <c r="D110" s="411"/>
      <c r="E110" s="412"/>
      <c r="F110" s="65" t="s">
        <v>460</v>
      </c>
      <c r="G110" s="64" t="s">
        <v>345</v>
      </c>
      <c r="H110" s="64" t="s">
        <v>313</v>
      </c>
      <c r="I110" s="80" t="s">
        <v>348</v>
      </c>
      <c r="J110" s="80"/>
      <c r="K110" s="102"/>
      <c r="L110" s="72">
        <f>L111</f>
        <v>10000</v>
      </c>
    </row>
    <row r="111" spans="2:12" ht="38.25" customHeight="1">
      <c r="B111" s="407" t="s">
        <v>470</v>
      </c>
      <c r="C111" s="411"/>
      <c r="D111" s="411"/>
      <c r="E111" s="412"/>
      <c r="F111" s="67" t="s">
        <v>460</v>
      </c>
      <c r="G111" s="61" t="s">
        <v>345</v>
      </c>
      <c r="H111" s="61" t="s">
        <v>313</v>
      </c>
      <c r="I111" s="81" t="s">
        <v>350</v>
      </c>
      <c r="J111" s="81"/>
      <c r="K111" s="111"/>
      <c r="L111" s="79">
        <f>L112</f>
        <v>10000</v>
      </c>
    </row>
    <row r="112" spans="2:12" ht="43.5" customHeight="1">
      <c r="B112" s="407" t="s">
        <v>353</v>
      </c>
      <c r="C112" s="411"/>
      <c r="D112" s="411"/>
      <c r="E112" s="412"/>
      <c r="F112" s="67" t="s">
        <v>460</v>
      </c>
      <c r="G112" s="61" t="s">
        <v>345</v>
      </c>
      <c r="H112" s="61" t="s">
        <v>313</v>
      </c>
      <c r="I112" s="81" t="s">
        <v>352</v>
      </c>
      <c r="J112" s="81"/>
      <c r="K112" s="111"/>
      <c r="L112" s="79">
        <f>L113</f>
        <v>10000</v>
      </c>
    </row>
    <row r="113" spans="2:12" ht="43.5" customHeight="1">
      <c r="B113" s="410" t="s">
        <v>278</v>
      </c>
      <c r="C113" s="422"/>
      <c r="D113" s="422"/>
      <c r="E113" s="423"/>
      <c r="F113" s="67" t="s">
        <v>460</v>
      </c>
      <c r="G113" s="61" t="s">
        <v>345</v>
      </c>
      <c r="H113" s="61" t="s">
        <v>313</v>
      </c>
      <c r="I113" s="81" t="s">
        <v>352</v>
      </c>
      <c r="J113" s="81" t="s">
        <v>277</v>
      </c>
      <c r="K113" s="111"/>
      <c r="L113" s="79">
        <v>10000</v>
      </c>
    </row>
    <row r="114" spans="2:12" ht="48.75" customHeight="1">
      <c r="B114" s="419" t="s">
        <v>261</v>
      </c>
      <c r="C114" s="420"/>
      <c r="D114" s="420"/>
      <c r="E114" s="421"/>
      <c r="F114" s="65" t="s">
        <v>460</v>
      </c>
      <c r="G114" s="65" t="s">
        <v>345</v>
      </c>
      <c r="H114" s="65" t="s">
        <v>313</v>
      </c>
      <c r="I114" s="65" t="s">
        <v>260</v>
      </c>
      <c r="J114" s="65"/>
      <c r="K114" s="103"/>
      <c r="L114" s="66">
        <f>L115</f>
        <v>368640</v>
      </c>
    </row>
    <row r="115" spans="2:12" ht="26.25" customHeight="1">
      <c r="B115" s="419" t="s">
        <v>355</v>
      </c>
      <c r="C115" s="420"/>
      <c r="D115" s="420"/>
      <c r="E115" s="421"/>
      <c r="F115" s="65" t="s">
        <v>460</v>
      </c>
      <c r="G115" s="65" t="s">
        <v>345</v>
      </c>
      <c r="H115" s="65" t="s">
        <v>313</v>
      </c>
      <c r="I115" s="65" t="s">
        <v>354</v>
      </c>
      <c r="J115" s="65"/>
      <c r="K115" s="103"/>
      <c r="L115" s="66">
        <f>L116</f>
        <v>368640</v>
      </c>
    </row>
    <row r="116" spans="2:12" ht="12.75" customHeight="1">
      <c r="B116" s="419" t="s">
        <v>357</v>
      </c>
      <c r="C116" s="420"/>
      <c r="D116" s="420"/>
      <c r="E116" s="421"/>
      <c r="F116" s="65" t="s">
        <v>460</v>
      </c>
      <c r="G116" s="65" t="s">
        <v>345</v>
      </c>
      <c r="H116" s="65" t="s">
        <v>313</v>
      </c>
      <c r="I116" s="65" t="s">
        <v>356</v>
      </c>
      <c r="J116" s="65"/>
      <c r="K116" s="103"/>
      <c r="L116" s="66">
        <f>L117+L119+L121+L123+L125</f>
        <v>368640</v>
      </c>
    </row>
    <row r="117" spans="2:12" ht="17.25" customHeight="1">
      <c r="B117" s="416" t="s">
        <v>359</v>
      </c>
      <c r="C117" s="417"/>
      <c r="D117" s="417"/>
      <c r="E117" s="418"/>
      <c r="F117" s="80" t="s">
        <v>460</v>
      </c>
      <c r="G117" s="80" t="s">
        <v>345</v>
      </c>
      <c r="H117" s="80" t="s">
        <v>313</v>
      </c>
      <c r="I117" s="65" t="s">
        <v>358</v>
      </c>
      <c r="J117" s="80"/>
      <c r="K117" s="102"/>
      <c r="L117" s="72">
        <f>L118</f>
        <v>220000</v>
      </c>
    </row>
    <row r="118" spans="2:12" ht="37.5" customHeight="1">
      <c r="B118" s="410" t="s">
        <v>278</v>
      </c>
      <c r="C118" s="422"/>
      <c r="D118" s="422"/>
      <c r="E118" s="423"/>
      <c r="F118" s="67" t="s">
        <v>460</v>
      </c>
      <c r="G118" s="67" t="s">
        <v>345</v>
      </c>
      <c r="H118" s="67" t="s">
        <v>313</v>
      </c>
      <c r="I118" s="67" t="s">
        <v>358</v>
      </c>
      <c r="J118" s="67" t="s">
        <v>277</v>
      </c>
      <c r="K118" s="104"/>
      <c r="L118" s="63">
        <v>220000</v>
      </c>
    </row>
    <row r="119" spans="2:12" ht="52.5" customHeight="1">
      <c r="B119" s="416" t="s">
        <v>363</v>
      </c>
      <c r="C119" s="417"/>
      <c r="D119" s="417"/>
      <c r="E119" s="418"/>
      <c r="F119" s="80" t="s">
        <v>460</v>
      </c>
      <c r="G119" s="80" t="s">
        <v>345</v>
      </c>
      <c r="H119" s="80" t="s">
        <v>313</v>
      </c>
      <c r="I119" s="65" t="s">
        <v>362</v>
      </c>
      <c r="J119" s="80"/>
      <c r="K119" s="102"/>
      <c r="L119" s="72">
        <f>L120</f>
        <v>71000</v>
      </c>
    </row>
    <row r="120" spans="2:12" ht="39" customHeight="1">
      <c r="B120" s="410" t="s">
        <v>278</v>
      </c>
      <c r="C120" s="422"/>
      <c r="D120" s="422"/>
      <c r="E120" s="423"/>
      <c r="F120" s="67" t="s">
        <v>460</v>
      </c>
      <c r="G120" s="67" t="s">
        <v>345</v>
      </c>
      <c r="H120" s="67" t="s">
        <v>313</v>
      </c>
      <c r="I120" s="67" t="s">
        <v>362</v>
      </c>
      <c r="J120" s="67" t="s">
        <v>277</v>
      </c>
      <c r="K120" s="104"/>
      <c r="L120" s="63">
        <v>71000</v>
      </c>
    </row>
    <row r="121" spans="2:12" ht="18" customHeight="1">
      <c r="B121" s="416" t="s">
        <v>365</v>
      </c>
      <c r="C121" s="417"/>
      <c r="D121" s="417"/>
      <c r="E121" s="418"/>
      <c r="F121" s="80" t="s">
        <v>460</v>
      </c>
      <c r="G121" s="80" t="s">
        <v>345</v>
      </c>
      <c r="H121" s="80" t="s">
        <v>313</v>
      </c>
      <c r="I121" s="65" t="s">
        <v>364</v>
      </c>
      <c r="J121" s="80"/>
      <c r="K121" s="102"/>
      <c r="L121" s="72">
        <f>L122</f>
        <v>45150</v>
      </c>
    </row>
    <row r="122" spans="2:12" ht="39.75" customHeight="1">
      <c r="B122" s="410" t="s">
        <v>278</v>
      </c>
      <c r="C122" s="422"/>
      <c r="D122" s="422"/>
      <c r="E122" s="423"/>
      <c r="F122" s="67" t="s">
        <v>460</v>
      </c>
      <c r="G122" s="67" t="s">
        <v>345</v>
      </c>
      <c r="H122" s="67" t="s">
        <v>313</v>
      </c>
      <c r="I122" s="67" t="s">
        <v>364</v>
      </c>
      <c r="J122" s="67" t="s">
        <v>277</v>
      </c>
      <c r="K122" s="104"/>
      <c r="L122" s="63">
        <v>45150</v>
      </c>
    </row>
    <row r="123" spans="2:12" ht="27.75" customHeight="1">
      <c r="B123" s="416" t="s">
        <v>367</v>
      </c>
      <c r="C123" s="417"/>
      <c r="D123" s="417"/>
      <c r="E123" s="418"/>
      <c r="F123" s="80" t="s">
        <v>460</v>
      </c>
      <c r="G123" s="80" t="s">
        <v>345</v>
      </c>
      <c r="H123" s="80" t="s">
        <v>313</v>
      </c>
      <c r="I123" s="65" t="s">
        <v>366</v>
      </c>
      <c r="J123" s="80"/>
      <c r="K123" s="102"/>
      <c r="L123" s="72">
        <f>L124</f>
        <v>32490</v>
      </c>
    </row>
    <row r="124" spans="2:12" ht="35.25" customHeight="1">
      <c r="B124" s="410" t="s">
        <v>278</v>
      </c>
      <c r="C124" s="422"/>
      <c r="D124" s="422"/>
      <c r="E124" s="423"/>
      <c r="F124" s="67" t="s">
        <v>460</v>
      </c>
      <c r="G124" s="67" t="s">
        <v>345</v>
      </c>
      <c r="H124" s="67" t="s">
        <v>313</v>
      </c>
      <c r="I124" s="67" t="s">
        <v>366</v>
      </c>
      <c r="J124" s="67" t="s">
        <v>277</v>
      </c>
      <c r="K124" s="104"/>
      <c r="L124" s="63">
        <v>32490</v>
      </c>
    </row>
    <row r="125" spans="2:12" ht="37.5" customHeight="1" hidden="1">
      <c r="B125" s="410" t="s">
        <v>361</v>
      </c>
      <c r="C125" s="411"/>
      <c r="D125" s="411"/>
      <c r="E125" s="412"/>
      <c r="F125" s="67" t="s">
        <v>460</v>
      </c>
      <c r="G125" s="67" t="s">
        <v>345</v>
      </c>
      <c r="H125" s="67" t="s">
        <v>313</v>
      </c>
      <c r="I125" s="67" t="s">
        <v>360</v>
      </c>
      <c r="J125" s="67"/>
      <c r="K125" s="104"/>
      <c r="L125" s="63">
        <f>L126</f>
        <v>0</v>
      </c>
    </row>
    <row r="126" spans="2:12" ht="37.5" customHeight="1" hidden="1">
      <c r="B126" s="410" t="s">
        <v>278</v>
      </c>
      <c r="C126" s="422"/>
      <c r="D126" s="422"/>
      <c r="E126" s="423"/>
      <c r="F126" s="67" t="s">
        <v>460</v>
      </c>
      <c r="G126" s="67" t="s">
        <v>345</v>
      </c>
      <c r="H126" s="67" t="s">
        <v>313</v>
      </c>
      <c r="I126" s="67" t="s">
        <v>360</v>
      </c>
      <c r="J126" s="67" t="s">
        <v>277</v>
      </c>
      <c r="K126" s="104"/>
      <c r="L126" s="63">
        <v>0</v>
      </c>
    </row>
    <row r="127" spans="2:12" ht="23.25" customHeight="1">
      <c r="B127" s="413" t="s">
        <v>368</v>
      </c>
      <c r="C127" s="414"/>
      <c r="D127" s="414"/>
      <c r="E127" s="415"/>
      <c r="F127" s="54" t="s">
        <v>460</v>
      </c>
      <c r="G127" s="54" t="s">
        <v>284</v>
      </c>
      <c r="H127" s="100"/>
      <c r="I127" s="100"/>
      <c r="J127" s="100"/>
      <c r="K127" s="101"/>
      <c r="L127" s="74">
        <f>L128</f>
        <v>15000</v>
      </c>
    </row>
    <row r="128" spans="2:12" ht="16.5" customHeight="1">
      <c r="B128" s="419" t="s">
        <v>471</v>
      </c>
      <c r="C128" s="420"/>
      <c r="D128" s="420"/>
      <c r="E128" s="421"/>
      <c r="F128" s="65" t="s">
        <v>460</v>
      </c>
      <c r="G128" s="65" t="s">
        <v>284</v>
      </c>
      <c r="H128" s="65"/>
      <c r="I128" s="65"/>
      <c r="J128" s="65"/>
      <c r="K128" s="103"/>
      <c r="L128" s="66">
        <f>L129+L133+L137+L141</f>
        <v>15000</v>
      </c>
    </row>
    <row r="129" spans="1:12" ht="36" customHeight="1">
      <c r="A129" s="82"/>
      <c r="B129" s="416" t="s">
        <v>472</v>
      </c>
      <c r="C129" s="417"/>
      <c r="D129" s="417"/>
      <c r="E129" s="418"/>
      <c r="F129" s="80" t="s">
        <v>460</v>
      </c>
      <c r="G129" s="80" t="s">
        <v>284</v>
      </c>
      <c r="H129" s="80" t="s">
        <v>284</v>
      </c>
      <c r="I129" s="80" t="s">
        <v>370</v>
      </c>
      <c r="J129" s="80"/>
      <c r="K129" s="102"/>
      <c r="L129" s="72">
        <f>L130</f>
        <v>3000</v>
      </c>
    </row>
    <row r="130" spans="1:12" ht="27.75" customHeight="1">
      <c r="A130" s="82"/>
      <c r="B130" s="419" t="s">
        <v>473</v>
      </c>
      <c r="C130" s="420"/>
      <c r="D130" s="420"/>
      <c r="E130" s="421"/>
      <c r="F130" s="80" t="s">
        <v>460</v>
      </c>
      <c r="G130" s="80" t="s">
        <v>284</v>
      </c>
      <c r="H130" s="80" t="s">
        <v>284</v>
      </c>
      <c r="I130" s="80" t="s">
        <v>372</v>
      </c>
      <c r="J130" s="80"/>
      <c r="K130" s="102"/>
      <c r="L130" s="72">
        <f>L131</f>
        <v>3000</v>
      </c>
    </row>
    <row r="131" spans="2:12" ht="26.25" customHeight="1">
      <c r="B131" s="419" t="s">
        <v>474</v>
      </c>
      <c r="C131" s="420"/>
      <c r="D131" s="420"/>
      <c r="E131" s="421"/>
      <c r="F131" s="65" t="s">
        <v>460</v>
      </c>
      <c r="G131" s="65" t="s">
        <v>284</v>
      </c>
      <c r="H131" s="65" t="s">
        <v>284</v>
      </c>
      <c r="I131" s="65" t="s">
        <v>374</v>
      </c>
      <c r="J131" s="65" t="s">
        <v>475</v>
      </c>
      <c r="K131" s="103"/>
      <c r="L131" s="66">
        <f>L132</f>
        <v>3000</v>
      </c>
    </row>
    <row r="132" spans="2:12" ht="37.5" customHeight="1">
      <c r="B132" s="410" t="s">
        <v>278</v>
      </c>
      <c r="C132" s="422"/>
      <c r="D132" s="422"/>
      <c r="E132" s="423"/>
      <c r="F132" s="67" t="s">
        <v>460</v>
      </c>
      <c r="G132" s="67" t="s">
        <v>284</v>
      </c>
      <c r="H132" s="67" t="s">
        <v>284</v>
      </c>
      <c r="I132" s="67" t="s">
        <v>374</v>
      </c>
      <c r="J132" s="67" t="s">
        <v>277</v>
      </c>
      <c r="K132" s="104"/>
      <c r="L132" s="63">
        <v>3000</v>
      </c>
    </row>
    <row r="133" spans="2:12" ht="66" customHeight="1">
      <c r="B133" s="432" t="s">
        <v>580</v>
      </c>
      <c r="C133" s="433"/>
      <c r="D133" s="433"/>
      <c r="E133" s="434"/>
      <c r="F133" s="100" t="s">
        <v>460</v>
      </c>
      <c r="G133" s="100" t="s">
        <v>284</v>
      </c>
      <c r="H133" s="100"/>
      <c r="I133" s="100" t="s">
        <v>376</v>
      </c>
      <c r="J133" s="100"/>
      <c r="K133" s="101"/>
      <c r="L133" s="60">
        <f>L134</f>
        <v>2000</v>
      </c>
    </row>
    <row r="134" spans="2:12" ht="25.5" customHeight="1">
      <c r="B134" s="419" t="s">
        <v>476</v>
      </c>
      <c r="C134" s="420"/>
      <c r="D134" s="420"/>
      <c r="E134" s="421"/>
      <c r="F134" s="80" t="s">
        <v>460</v>
      </c>
      <c r="G134" s="80" t="s">
        <v>284</v>
      </c>
      <c r="H134" s="80"/>
      <c r="I134" s="80" t="s">
        <v>377</v>
      </c>
      <c r="J134" s="80"/>
      <c r="K134" s="102"/>
      <c r="L134" s="72">
        <f>L135</f>
        <v>2000</v>
      </c>
    </row>
    <row r="135" spans="2:12" ht="35.25" customHeight="1">
      <c r="B135" s="419" t="s">
        <v>477</v>
      </c>
      <c r="C135" s="420"/>
      <c r="D135" s="420"/>
      <c r="E135" s="421"/>
      <c r="F135" s="65" t="s">
        <v>460</v>
      </c>
      <c r="G135" s="65" t="s">
        <v>284</v>
      </c>
      <c r="H135" s="65" t="s">
        <v>284</v>
      </c>
      <c r="I135" s="65" t="s">
        <v>379</v>
      </c>
      <c r="J135" s="65" t="s">
        <v>475</v>
      </c>
      <c r="K135" s="103"/>
      <c r="L135" s="66">
        <f>L136</f>
        <v>2000</v>
      </c>
    </row>
    <row r="136" spans="2:12" ht="38.25" customHeight="1">
      <c r="B136" s="410" t="s">
        <v>278</v>
      </c>
      <c r="C136" s="422"/>
      <c r="D136" s="422"/>
      <c r="E136" s="423"/>
      <c r="F136" s="67" t="s">
        <v>460</v>
      </c>
      <c r="G136" s="67" t="s">
        <v>284</v>
      </c>
      <c r="H136" s="67" t="s">
        <v>284</v>
      </c>
      <c r="I136" s="67" t="s">
        <v>379</v>
      </c>
      <c r="J136" s="67" t="s">
        <v>277</v>
      </c>
      <c r="K136" s="104"/>
      <c r="L136" s="63">
        <v>2000</v>
      </c>
    </row>
    <row r="137" spans="2:12" ht="61.5" customHeight="1">
      <c r="B137" s="427" t="s">
        <v>381</v>
      </c>
      <c r="C137" s="430"/>
      <c r="D137" s="430"/>
      <c r="E137" s="431"/>
      <c r="F137" s="100" t="s">
        <v>460</v>
      </c>
      <c r="G137" s="100" t="s">
        <v>284</v>
      </c>
      <c r="H137" s="100"/>
      <c r="I137" s="100" t="s">
        <v>435</v>
      </c>
      <c r="J137" s="105"/>
      <c r="K137" s="106"/>
      <c r="L137" s="69">
        <f>L138</f>
        <v>10000</v>
      </c>
    </row>
    <row r="138" spans="2:12" ht="38.25" customHeight="1">
      <c r="B138" s="410" t="s">
        <v>478</v>
      </c>
      <c r="C138" s="411"/>
      <c r="D138" s="411"/>
      <c r="E138" s="412"/>
      <c r="F138" s="80" t="s">
        <v>460</v>
      </c>
      <c r="G138" s="80" t="s">
        <v>284</v>
      </c>
      <c r="H138" s="80"/>
      <c r="I138" s="80" t="s">
        <v>539</v>
      </c>
      <c r="J138" s="67"/>
      <c r="K138" s="104"/>
      <c r="L138" s="63">
        <f>L139</f>
        <v>10000</v>
      </c>
    </row>
    <row r="139" spans="2:12" ht="38.25" customHeight="1">
      <c r="B139" s="410" t="s">
        <v>383</v>
      </c>
      <c r="C139" s="411"/>
      <c r="D139" s="411"/>
      <c r="E139" s="412"/>
      <c r="F139" s="65" t="s">
        <v>460</v>
      </c>
      <c r="G139" s="65" t="s">
        <v>284</v>
      </c>
      <c r="H139" s="65" t="s">
        <v>284</v>
      </c>
      <c r="I139" s="65" t="s">
        <v>567</v>
      </c>
      <c r="J139" s="65" t="s">
        <v>475</v>
      </c>
      <c r="K139" s="104"/>
      <c r="L139" s="63">
        <f>L140</f>
        <v>10000</v>
      </c>
    </row>
    <row r="140" spans="2:12" ht="38.25" customHeight="1">
      <c r="B140" s="410" t="s">
        <v>479</v>
      </c>
      <c r="C140" s="411"/>
      <c r="D140" s="411"/>
      <c r="E140" s="412"/>
      <c r="F140" s="67" t="s">
        <v>460</v>
      </c>
      <c r="G140" s="67" t="s">
        <v>284</v>
      </c>
      <c r="H140" s="67" t="s">
        <v>284</v>
      </c>
      <c r="I140" s="67" t="s">
        <v>567</v>
      </c>
      <c r="J140" s="67" t="s">
        <v>277</v>
      </c>
      <c r="K140" s="104"/>
      <c r="L140" s="63">
        <v>10000</v>
      </c>
    </row>
    <row r="141" spans="2:12" ht="38.25" customHeight="1" hidden="1">
      <c r="B141" s="427" t="s">
        <v>480</v>
      </c>
      <c r="C141" s="430"/>
      <c r="D141" s="430"/>
      <c r="E141" s="431"/>
      <c r="F141" s="80" t="s">
        <v>460</v>
      </c>
      <c r="G141" s="80"/>
      <c r="H141" s="80"/>
      <c r="I141" s="100" t="s">
        <v>446</v>
      </c>
      <c r="J141" s="100"/>
      <c r="K141" s="101"/>
      <c r="L141" s="74">
        <f>L142</f>
        <v>0</v>
      </c>
    </row>
    <row r="142" spans="2:12" ht="38.25" customHeight="1" hidden="1">
      <c r="B142" s="419" t="s">
        <v>481</v>
      </c>
      <c r="C142" s="420"/>
      <c r="D142" s="420"/>
      <c r="E142" s="421"/>
      <c r="F142" s="65" t="s">
        <v>460</v>
      </c>
      <c r="G142" s="65" t="s">
        <v>284</v>
      </c>
      <c r="H142" s="65" t="s">
        <v>284</v>
      </c>
      <c r="I142" s="80" t="s">
        <v>385</v>
      </c>
      <c r="J142" s="80"/>
      <c r="K142" s="102"/>
      <c r="L142" s="112">
        <f>L143</f>
        <v>0</v>
      </c>
    </row>
    <row r="143" spans="2:12" ht="38.25" customHeight="1" hidden="1">
      <c r="B143" s="419" t="s">
        <v>461</v>
      </c>
      <c r="C143" s="420"/>
      <c r="D143" s="420"/>
      <c r="E143" s="421"/>
      <c r="F143" s="65" t="s">
        <v>460</v>
      </c>
      <c r="G143" s="65" t="s">
        <v>284</v>
      </c>
      <c r="H143" s="65" t="s">
        <v>284</v>
      </c>
      <c r="I143" s="80" t="s">
        <v>385</v>
      </c>
      <c r="J143" s="80" t="s">
        <v>277</v>
      </c>
      <c r="K143" s="102"/>
      <c r="L143" s="112">
        <v>0</v>
      </c>
    </row>
    <row r="144" spans="2:12" ht="30.75" customHeight="1">
      <c r="B144" s="413" t="s">
        <v>389</v>
      </c>
      <c r="C144" s="414"/>
      <c r="D144" s="414"/>
      <c r="E144" s="415"/>
      <c r="F144" s="54" t="s">
        <v>460</v>
      </c>
      <c r="G144" s="54" t="s">
        <v>388</v>
      </c>
      <c r="H144" s="80"/>
      <c r="I144" s="80"/>
      <c r="J144" s="80"/>
      <c r="K144" s="102"/>
      <c r="L144" s="74">
        <f>L145+L166</f>
        <v>925790.88</v>
      </c>
    </row>
    <row r="145" spans="2:12" ht="15">
      <c r="B145" s="416" t="s">
        <v>390</v>
      </c>
      <c r="C145" s="417"/>
      <c r="D145" s="417"/>
      <c r="E145" s="418"/>
      <c r="F145" s="80" t="s">
        <v>460</v>
      </c>
      <c r="G145" s="80" t="s">
        <v>388</v>
      </c>
      <c r="H145" s="80" t="s">
        <v>256</v>
      </c>
      <c r="I145" s="80"/>
      <c r="J145" s="80"/>
      <c r="K145" s="102"/>
      <c r="L145" s="72">
        <f>L146+L155+L150+L164</f>
        <v>449490.88</v>
      </c>
    </row>
    <row r="146" spans="2:12" ht="66.75" customHeight="1" hidden="1">
      <c r="B146" s="416" t="s">
        <v>482</v>
      </c>
      <c r="C146" s="417"/>
      <c r="D146" s="417"/>
      <c r="E146" s="418"/>
      <c r="F146" s="80" t="s">
        <v>460</v>
      </c>
      <c r="G146" s="80" t="s">
        <v>388</v>
      </c>
      <c r="H146" s="80" t="s">
        <v>256</v>
      </c>
      <c r="I146" s="80" t="s">
        <v>296</v>
      </c>
      <c r="J146" s="80"/>
      <c r="K146" s="102"/>
      <c r="L146" s="72">
        <f>L147</f>
        <v>0</v>
      </c>
    </row>
    <row r="147" spans="2:12" ht="36.75" customHeight="1" hidden="1">
      <c r="B147" s="419" t="s">
        <v>464</v>
      </c>
      <c r="C147" s="420"/>
      <c r="D147" s="420"/>
      <c r="E147" s="421"/>
      <c r="F147" s="80" t="s">
        <v>460</v>
      </c>
      <c r="G147" s="80" t="s">
        <v>388</v>
      </c>
      <c r="H147" s="80" t="s">
        <v>256</v>
      </c>
      <c r="I147" s="80" t="s">
        <v>298</v>
      </c>
      <c r="J147" s="80"/>
      <c r="K147" s="102"/>
      <c r="L147" s="72">
        <f>L148</f>
        <v>0</v>
      </c>
    </row>
    <row r="148" spans="2:12" ht="38.25" customHeight="1" hidden="1">
      <c r="B148" s="419" t="s">
        <v>301</v>
      </c>
      <c r="C148" s="420"/>
      <c r="D148" s="420"/>
      <c r="E148" s="421"/>
      <c r="F148" s="65" t="s">
        <v>460</v>
      </c>
      <c r="G148" s="65" t="s">
        <v>388</v>
      </c>
      <c r="H148" s="65" t="s">
        <v>256</v>
      </c>
      <c r="I148" s="65" t="s">
        <v>300</v>
      </c>
      <c r="J148" s="65" t="s">
        <v>475</v>
      </c>
      <c r="K148" s="103"/>
      <c r="L148" s="66">
        <f>L149</f>
        <v>0</v>
      </c>
    </row>
    <row r="149" spans="2:12" ht="39" customHeight="1" hidden="1">
      <c r="B149" s="410" t="s">
        <v>278</v>
      </c>
      <c r="C149" s="422"/>
      <c r="D149" s="422"/>
      <c r="E149" s="423"/>
      <c r="F149" s="67" t="s">
        <v>460</v>
      </c>
      <c r="G149" s="67" t="s">
        <v>388</v>
      </c>
      <c r="H149" s="67" t="s">
        <v>256</v>
      </c>
      <c r="I149" s="67" t="s">
        <v>300</v>
      </c>
      <c r="J149" s="67" t="s">
        <v>277</v>
      </c>
      <c r="K149" s="104"/>
      <c r="L149" s="63">
        <v>0</v>
      </c>
    </row>
    <row r="150" spans="2:12" ht="45.75" customHeight="1" hidden="1">
      <c r="B150" s="427" t="s">
        <v>393</v>
      </c>
      <c r="C150" s="428"/>
      <c r="D150" s="428"/>
      <c r="E150" s="429"/>
      <c r="F150" s="105" t="s">
        <v>460</v>
      </c>
      <c r="G150" s="105" t="s">
        <v>388</v>
      </c>
      <c r="H150" s="105" t="s">
        <v>256</v>
      </c>
      <c r="I150" s="105"/>
      <c r="J150" s="105"/>
      <c r="K150" s="106"/>
      <c r="L150" s="69">
        <f>L151</f>
        <v>0</v>
      </c>
    </row>
    <row r="151" spans="2:12" ht="45" customHeight="1" hidden="1">
      <c r="B151" s="419" t="s">
        <v>483</v>
      </c>
      <c r="C151" s="420"/>
      <c r="D151" s="420"/>
      <c r="E151" s="421"/>
      <c r="F151" s="67" t="s">
        <v>460</v>
      </c>
      <c r="G151" s="67" t="s">
        <v>388</v>
      </c>
      <c r="H151" s="67" t="s">
        <v>256</v>
      </c>
      <c r="I151" s="67" t="s">
        <v>392</v>
      </c>
      <c r="J151" s="105"/>
      <c r="K151" s="106"/>
      <c r="L151" s="69">
        <f>L152</f>
        <v>0</v>
      </c>
    </row>
    <row r="152" spans="2:12" ht="19.5" customHeight="1" hidden="1">
      <c r="B152" s="410" t="s">
        <v>484</v>
      </c>
      <c r="C152" s="422"/>
      <c r="D152" s="422"/>
      <c r="E152" s="423"/>
      <c r="F152" s="67" t="s">
        <v>460</v>
      </c>
      <c r="G152" s="67" t="s">
        <v>388</v>
      </c>
      <c r="H152" s="67" t="s">
        <v>256</v>
      </c>
      <c r="I152" s="67" t="s">
        <v>392</v>
      </c>
      <c r="J152" s="67" t="s">
        <v>277</v>
      </c>
      <c r="K152" s="104"/>
      <c r="L152" s="63"/>
    </row>
    <row r="153" spans="2:12" ht="22.5" customHeight="1" hidden="1">
      <c r="B153" s="410" t="s">
        <v>485</v>
      </c>
      <c r="C153" s="422"/>
      <c r="D153" s="422"/>
      <c r="E153" s="423"/>
      <c r="F153" s="67" t="s">
        <v>460</v>
      </c>
      <c r="G153" s="67" t="s">
        <v>388</v>
      </c>
      <c r="H153" s="67" t="s">
        <v>256</v>
      </c>
      <c r="I153" s="67"/>
      <c r="J153" s="67" t="s">
        <v>277</v>
      </c>
      <c r="K153" s="104"/>
      <c r="L153" s="63">
        <v>0</v>
      </c>
    </row>
    <row r="154" spans="2:12" ht="19.5" customHeight="1" hidden="1">
      <c r="B154" s="410" t="s">
        <v>278</v>
      </c>
      <c r="C154" s="422"/>
      <c r="D154" s="422"/>
      <c r="E154" s="423"/>
      <c r="F154" s="67" t="s">
        <v>460</v>
      </c>
      <c r="G154" s="67" t="s">
        <v>388</v>
      </c>
      <c r="H154" s="67" t="s">
        <v>256</v>
      </c>
      <c r="I154" s="67"/>
      <c r="J154" s="67" t="s">
        <v>277</v>
      </c>
      <c r="K154" s="104"/>
      <c r="L154" s="63">
        <v>0</v>
      </c>
    </row>
    <row r="155" spans="2:12" ht="51.75" customHeight="1">
      <c r="B155" s="416" t="s">
        <v>261</v>
      </c>
      <c r="C155" s="417"/>
      <c r="D155" s="417"/>
      <c r="E155" s="418"/>
      <c r="F155" s="80" t="s">
        <v>460</v>
      </c>
      <c r="G155" s="80" t="s">
        <v>388</v>
      </c>
      <c r="H155" s="80" t="s">
        <v>256</v>
      </c>
      <c r="I155" s="80" t="s">
        <v>260</v>
      </c>
      <c r="J155" s="80"/>
      <c r="K155" s="102"/>
      <c r="L155" s="72">
        <f>L156</f>
        <v>449490.88</v>
      </c>
    </row>
    <row r="156" spans="2:12" ht="39.75" customHeight="1">
      <c r="B156" s="419" t="s">
        <v>263</v>
      </c>
      <c r="C156" s="420"/>
      <c r="D156" s="420"/>
      <c r="E156" s="421"/>
      <c r="F156" s="65" t="s">
        <v>460</v>
      </c>
      <c r="G156" s="65" t="s">
        <v>388</v>
      </c>
      <c r="H156" s="65" t="s">
        <v>256</v>
      </c>
      <c r="I156" s="65" t="s">
        <v>262</v>
      </c>
      <c r="J156" s="65"/>
      <c r="K156" s="103"/>
      <c r="L156" s="66">
        <f>L157</f>
        <v>449490.88</v>
      </c>
    </row>
    <row r="157" spans="2:12" ht="24.75" customHeight="1">
      <c r="B157" s="419" t="s">
        <v>486</v>
      </c>
      <c r="C157" s="420"/>
      <c r="D157" s="420"/>
      <c r="E157" s="421"/>
      <c r="F157" s="65" t="s">
        <v>460</v>
      </c>
      <c r="G157" s="65" t="s">
        <v>388</v>
      </c>
      <c r="H157" s="65" t="s">
        <v>256</v>
      </c>
      <c r="I157" s="65" t="s">
        <v>396</v>
      </c>
      <c r="J157" s="65"/>
      <c r="K157" s="103"/>
      <c r="L157" s="66">
        <f>L158+L161+L163+L162</f>
        <v>449490.88</v>
      </c>
    </row>
    <row r="158" spans="2:12" ht="26.25" customHeight="1">
      <c r="B158" s="410" t="s">
        <v>399</v>
      </c>
      <c r="C158" s="422"/>
      <c r="D158" s="422"/>
      <c r="E158" s="423"/>
      <c r="F158" s="67" t="s">
        <v>460</v>
      </c>
      <c r="G158" s="67" t="s">
        <v>388</v>
      </c>
      <c r="H158" s="67" t="s">
        <v>256</v>
      </c>
      <c r="I158" s="67" t="s">
        <v>396</v>
      </c>
      <c r="J158" s="67" t="s">
        <v>398</v>
      </c>
      <c r="K158" s="104"/>
      <c r="L158" s="63">
        <f>L160+L159</f>
        <v>245300</v>
      </c>
    </row>
    <row r="159" spans="2:12" ht="26.25" customHeight="1">
      <c r="B159" s="410" t="s">
        <v>317</v>
      </c>
      <c r="C159" s="411"/>
      <c r="D159" s="411"/>
      <c r="E159" s="412"/>
      <c r="F159" s="67" t="s">
        <v>460</v>
      </c>
      <c r="G159" s="67" t="s">
        <v>388</v>
      </c>
      <c r="H159" s="67" t="s">
        <v>256</v>
      </c>
      <c r="I159" s="67" t="s">
        <v>396</v>
      </c>
      <c r="J159" s="67" t="s">
        <v>400</v>
      </c>
      <c r="K159" s="104"/>
      <c r="L159" s="63">
        <v>188400</v>
      </c>
    </row>
    <row r="160" spans="2:12" ht="26.25" customHeight="1">
      <c r="B160" s="410" t="s">
        <v>402</v>
      </c>
      <c r="C160" s="411"/>
      <c r="D160" s="411"/>
      <c r="E160" s="412"/>
      <c r="F160" s="67" t="s">
        <v>460</v>
      </c>
      <c r="G160" s="67" t="s">
        <v>388</v>
      </c>
      <c r="H160" s="67" t="s">
        <v>256</v>
      </c>
      <c r="I160" s="67" t="s">
        <v>396</v>
      </c>
      <c r="J160" s="67" t="s">
        <v>401</v>
      </c>
      <c r="K160" s="104"/>
      <c r="L160" s="63">
        <v>56900</v>
      </c>
    </row>
    <row r="161" spans="2:12" ht="41.25" customHeight="1">
      <c r="B161" s="410" t="s">
        <v>278</v>
      </c>
      <c r="C161" s="422"/>
      <c r="D161" s="422"/>
      <c r="E161" s="423"/>
      <c r="F161" s="67" t="s">
        <v>460</v>
      </c>
      <c r="G161" s="67" t="s">
        <v>388</v>
      </c>
      <c r="H161" s="67" t="s">
        <v>256</v>
      </c>
      <c r="I161" s="67" t="s">
        <v>396</v>
      </c>
      <c r="J161" s="67" t="s">
        <v>277</v>
      </c>
      <c r="K161" s="104"/>
      <c r="L161" s="63">
        <v>190190.88</v>
      </c>
    </row>
    <row r="162" spans="2:12" ht="21.75" customHeight="1">
      <c r="B162" s="410" t="s">
        <v>280</v>
      </c>
      <c r="C162" s="411"/>
      <c r="D162" s="411"/>
      <c r="E162" s="412"/>
      <c r="F162" s="67" t="s">
        <v>460</v>
      </c>
      <c r="G162" s="67" t="s">
        <v>388</v>
      </c>
      <c r="H162" s="67" t="s">
        <v>256</v>
      </c>
      <c r="I162" s="67" t="s">
        <v>396</v>
      </c>
      <c r="J162" s="67" t="s">
        <v>279</v>
      </c>
      <c r="K162" s="104"/>
      <c r="L162" s="63">
        <v>2000</v>
      </c>
    </row>
    <row r="163" spans="2:12" ht="16.5" customHeight="1">
      <c r="B163" s="410" t="s">
        <v>282</v>
      </c>
      <c r="C163" s="422"/>
      <c r="D163" s="422"/>
      <c r="E163" s="423"/>
      <c r="F163" s="67" t="s">
        <v>460</v>
      </c>
      <c r="G163" s="67" t="s">
        <v>388</v>
      </c>
      <c r="H163" s="67" t="s">
        <v>256</v>
      </c>
      <c r="I163" s="67" t="s">
        <v>396</v>
      </c>
      <c r="J163" s="67" t="s">
        <v>281</v>
      </c>
      <c r="K163" s="104"/>
      <c r="L163" s="63">
        <v>12000</v>
      </c>
    </row>
    <row r="164" spans="2:12" ht="27" customHeight="1" hidden="1">
      <c r="B164" s="410" t="s">
        <v>404</v>
      </c>
      <c r="C164" s="411"/>
      <c r="D164" s="411"/>
      <c r="E164" s="412"/>
      <c r="F164" s="67" t="s">
        <v>460</v>
      </c>
      <c r="G164" s="67" t="s">
        <v>388</v>
      </c>
      <c r="H164" s="67" t="s">
        <v>256</v>
      </c>
      <c r="I164" s="67" t="s">
        <v>403</v>
      </c>
      <c r="J164" s="67"/>
      <c r="K164" s="104"/>
      <c r="L164" s="63">
        <f>L165</f>
        <v>0</v>
      </c>
    </row>
    <row r="165" spans="2:12" ht="26.25" customHeight="1" hidden="1">
      <c r="B165" s="410" t="s">
        <v>399</v>
      </c>
      <c r="C165" s="422"/>
      <c r="D165" s="422"/>
      <c r="E165" s="423"/>
      <c r="F165" s="67" t="s">
        <v>460</v>
      </c>
      <c r="G165" s="67" t="s">
        <v>388</v>
      </c>
      <c r="H165" s="67" t="s">
        <v>256</v>
      </c>
      <c r="I165" s="67" t="s">
        <v>403</v>
      </c>
      <c r="J165" s="67" t="s">
        <v>398</v>
      </c>
      <c r="K165" s="104"/>
      <c r="L165" s="63">
        <v>0</v>
      </c>
    </row>
    <row r="166" spans="2:12" s="82" customFormat="1" ht="34.5" customHeight="1">
      <c r="B166" s="424" t="s">
        <v>405</v>
      </c>
      <c r="C166" s="425"/>
      <c r="D166" s="425"/>
      <c r="E166" s="426"/>
      <c r="F166" s="55" t="s">
        <v>460</v>
      </c>
      <c r="G166" s="55" t="s">
        <v>388</v>
      </c>
      <c r="H166" s="55" t="s">
        <v>273</v>
      </c>
      <c r="I166" s="55"/>
      <c r="J166" s="55"/>
      <c r="K166" s="113"/>
      <c r="L166" s="75">
        <f>L167</f>
        <v>476300</v>
      </c>
    </row>
    <row r="167" spans="2:12" ht="57" customHeight="1">
      <c r="B167" s="419" t="s">
        <v>261</v>
      </c>
      <c r="C167" s="420"/>
      <c r="D167" s="420"/>
      <c r="E167" s="421"/>
      <c r="F167" s="65" t="s">
        <v>460</v>
      </c>
      <c r="G167" s="65" t="s">
        <v>388</v>
      </c>
      <c r="H167" s="65" t="s">
        <v>273</v>
      </c>
      <c r="I167" s="65" t="s">
        <v>260</v>
      </c>
      <c r="J167" s="65"/>
      <c r="K167" s="103"/>
      <c r="L167" s="66">
        <f>L168</f>
        <v>476300</v>
      </c>
    </row>
    <row r="168" spans="2:12" ht="36.75" customHeight="1">
      <c r="B168" s="419" t="s">
        <v>263</v>
      </c>
      <c r="C168" s="420"/>
      <c r="D168" s="420"/>
      <c r="E168" s="421"/>
      <c r="F168" s="65" t="s">
        <v>460</v>
      </c>
      <c r="G168" s="65" t="s">
        <v>388</v>
      </c>
      <c r="H168" s="65" t="s">
        <v>273</v>
      </c>
      <c r="I168" s="65" t="s">
        <v>262</v>
      </c>
      <c r="J168" s="65"/>
      <c r="K168" s="103"/>
      <c r="L168" s="66">
        <f>L169+L172+L171</f>
        <v>476300</v>
      </c>
    </row>
    <row r="169" spans="2:12" ht="0.75" customHeight="1" hidden="1">
      <c r="B169" s="419" t="s">
        <v>407</v>
      </c>
      <c r="C169" s="420"/>
      <c r="D169" s="420"/>
      <c r="E169" s="421"/>
      <c r="F169" s="65" t="s">
        <v>460</v>
      </c>
      <c r="G169" s="65" t="s">
        <v>388</v>
      </c>
      <c r="H169" s="65" t="s">
        <v>273</v>
      </c>
      <c r="I169" s="65" t="s">
        <v>406</v>
      </c>
      <c r="J169" s="65"/>
      <c r="K169" s="103"/>
      <c r="L169" s="66">
        <f>L170</f>
        <v>0</v>
      </c>
    </row>
    <row r="170" spans="2:12" ht="22.5" customHeight="1" hidden="1">
      <c r="B170" s="410" t="s">
        <v>399</v>
      </c>
      <c r="C170" s="422"/>
      <c r="D170" s="422"/>
      <c r="E170" s="423"/>
      <c r="F170" s="67" t="s">
        <v>460</v>
      </c>
      <c r="G170" s="67" t="s">
        <v>388</v>
      </c>
      <c r="H170" s="67" t="s">
        <v>273</v>
      </c>
      <c r="I170" s="67" t="s">
        <v>406</v>
      </c>
      <c r="J170" s="67" t="s">
        <v>398</v>
      </c>
      <c r="K170" s="104"/>
      <c r="L170" s="63">
        <v>0</v>
      </c>
    </row>
    <row r="171" spans="2:12" ht="26.25" customHeight="1" hidden="1">
      <c r="B171" s="410" t="s">
        <v>402</v>
      </c>
      <c r="C171" s="411"/>
      <c r="D171" s="411"/>
      <c r="E171" s="412"/>
      <c r="F171" s="67" t="s">
        <v>460</v>
      </c>
      <c r="G171" s="67" t="s">
        <v>388</v>
      </c>
      <c r="H171" s="67" t="s">
        <v>273</v>
      </c>
      <c r="I171" s="67" t="s">
        <v>406</v>
      </c>
      <c r="J171" s="67" t="s">
        <v>401</v>
      </c>
      <c r="K171" s="104"/>
      <c r="L171" s="63">
        <v>0</v>
      </c>
    </row>
    <row r="172" spans="2:12" ht="91.5" customHeight="1">
      <c r="B172" s="419" t="s">
        <v>409</v>
      </c>
      <c r="C172" s="420"/>
      <c r="D172" s="420"/>
      <c r="E172" s="421"/>
      <c r="F172" s="65" t="s">
        <v>460</v>
      </c>
      <c r="G172" s="65" t="s">
        <v>388</v>
      </c>
      <c r="H172" s="65" t="s">
        <v>273</v>
      </c>
      <c r="I172" s="65" t="s">
        <v>408</v>
      </c>
      <c r="J172" s="65"/>
      <c r="K172" s="103"/>
      <c r="L172" s="66">
        <f>L173</f>
        <v>476300</v>
      </c>
    </row>
    <row r="173" spans="2:12" ht="24" customHeight="1">
      <c r="B173" s="410" t="s">
        <v>399</v>
      </c>
      <c r="C173" s="422"/>
      <c r="D173" s="422"/>
      <c r="E173" s="423"/>
      <c r="F173" s="67" t="s">
        <v>460</v>
      </c>
      <c r="G173" s="67" t="s">
        <v>388</v>
      </c>
      <c r="H173" s="67" t="s">
        <v>273</v>
      </c>
      <c r="I173" s="67" t="s">
        <v>408</v>
      </c>
      <c r="J173" s="67" t="s">
        <v>267</v>
      </c>
      <c r="K173" s="104"/>
      <c r="L173" s="63">
        <f>L175+L174</f>
        <v>476300</v>
      </c>
    </row>
    <row r="174" spans="2:12" ht="22.5" customHeight="1">
      <c r="B174" s="410" t="s">
        <v>268</v>
      </c>
      <c r="C174" s="422"/>
      <c r="D174" s="422"/>
      <c r="E174" s="423"/>
      <c r="F174" s="67" t="s">
        <v>460</v>
      </c>
      <c r="G174" s="67" t="s">
        <v>388</v>
      </c>
      <c r="H174" s="67" t="s">
        <v>273</v>
      </c>
      <c r="I174" s="67" t="s">
        <v>408</v>
      </c>
      <c r="J174" s="67" t="s">
        <v>269</v>
      </c>
      <c r="K174" s="104"/>
      <c r="L174" s="63">
        <v>365800</v>
      </c>
    </row>
    <row r="175" spans="2:12" ht="24" customHeight="1">
      <c r="B175" s="410" t="s">
        <v>270</v>
      </c>
      <c r="C175" s="411"/>
      <c r="D175" s="411"/>
      <c r="E175" s="412"/>
      <c r="F175" s="67" t="s">
        <v>460</v>
      </c>
      <c r="G175" s="67" t="s">
        <v>388</v>
      </c>
      <c r="H175" s="67" t="s">
        <v>273</v>
      </c>
      <c r="I175" s="67" t="s">
        <v>408</v>
      </c>
      <c r="J175" s="67" t="s">
        <v>271</v>
      </c>
      <c r="K175" s="104"/>
      <c r="L175" s="63">
        <v>110500</v>
      </c>
    </row>
    <row r="176" spans="2:12" ht="15.75" customHeight="1">
      <c r="B176" s="413" t="s">
        <v>411</v>
      </c>
      <c r="C176" s="414"/>
      <c r="D176" s="414"/>
      <c r="E176" s="415"/>
      <c r="F176" s="54" t="s">
        <v>460</v>
      </c>
      <c r="G176" s="54" t="s">
        <v>325</v>
      </c>
      <c r="H176" s="80"/>
      <c r="I176" s="80"/>
      <c r="J176" s="80"/>
      <c r="K176" s="102"/>
      <c r="L176" s="74">
        <f>L177+L184</f>
        <v>160000</v>
      </c>
    </row>
    <row r="177" spans="2:12" ht="52.5" customHeight="1">
      <c r="B177" s="416" t="s">
        <v>582</v>
      </c>
      <c r="C177" s="417"/>
      <c r="D177" s="417"/>
      <c r="E177" s="418"/>
      <c r="F177" s="65" t="s">
        <v>460</v>
      </c>
      <c r="G177" s="65" t="s">
        <v>325</v>
      </c>
      <c r="H177" s="65"/>
      <c r="I177" s="65" t="s">
        <v>412</v>
      </c>
      <c r="J177" s="65"/>
      <c r="K177" s="103"/>
      <c r="L177" s="66">
        <f>L178</f>
        <v>150000</v>
      </c>
    </row>
    <row r="178" spans="2:12" ht="27.75" customHeight="1">
      <c r="B178" s="419" t="s">
        <v>487</v>
      </c>
      <c r="C178" s="420"/>
      <c r="D178" s="420"/>
      <c r="E178" s="421"/>
      <c r="F178" s="65" t="s">
        <v>460</v>
      </c>
      <c r="G178" s="65" t="s">
        <v>325</v>
      </c>
      <c r="H178" s="65"/>
      <c r="I178" s="65" t="s">
        <v>414</v>
      </c>
      <c r="J178" s="65"/>
      <c r="K178" s="103"/>
      <c r="L178" s="66">
        <f>L179</f>
        <v>150000</v>
      </c>
    </row>
    <row r="179" spans="2:12" ht="27" customHeight="1">
      <c r="B179" s="419" t="s">
        <v>417</v>
      </c>
      <c r="C179" s="420"/>
      <c r="D179" s="420"/>
      <c r="E179" s="421"/>
      <c r="F179" s="65" t="s">
        <v>460</v>
      </c>
      <c r="G179" s="65" t="s">
        <v>325</v>
      </c>
      <c r="H179" s="65"/>
      <c r="I179" s="65" t="s">
        <v>416</v>
      </c>
      <c r="J179" s="65"/>
      <c r="K179" s="103"/>
      <c r="L179" s="66">
        <f>L180+L182</f>
        <v>150000</v>
      </c>
    </row>
    <row r="180" spans="2:12" ht="39" customHeight="1">
      <c r="B180" s="419" t="s">
        <v>488</v>
      </c>
      <c r="C180" s="420"/>
      <c r="D180" s="420"/>
      <c r="E180" s="421"/>
      <c r="F180" s="65" t="s">
        <v>460</v>
      </c>
      <c r="G180" s="65" t="s">
        <v>325</v>
      </c>
      <c r="H180" s="65" t="s">
        <v>256</v>
      </c>
      <c r="I180" s="65" t="s">
        <v>418</v>
      </c>
      <c r="J180" s="65" t="s">
        <v>489</v>
      </c>
      <c r="K180" s="103"/>
      <c r="L180" s="66">
        <f>L181</f>
        <v>120000</v>
      </c>
    </row>
    <row r="181" spans="2:12" ht="25.5" customHeight="1">
      <c r="B181" s="410" t="s">
        <v>421</v>
      </c>
      <c r="C181" s="422"/>
      <c r="D181" s="422"/>
      <c r="E181" s="423"/>
      <c r="F181" s="67" t="s">
        <v>460</v>
      </c>
      <c r="G181" s="67" t="s">
        <v>325</v>
      </c>
      <c r="H181" s="67" t="s">
        <v>256</v>
      </c>
      <c r="I181" s="67" t="s">
        <v>418</v>
      </c>
      <c r="J181" s="67" t="s">
        <v>420</v>
      </c>
      <c r="K181" s="104"/>
      <c r="L181" s="63">
        <v>120000</v>
      </c>
    </row>
    <row r="182" spans="2:12" ht="27.75" customHeight="1">
      <c r="B182" s="416" t="s">
        <v>424</v>
      </c>
      <c r="C182" s="417"/>
      <c r="D182" s="417"/>
      <c r="E182" s="418"/>
      <c r="F182" s="80" t="s">
        <v>460</v>
      </c>
      <c r="G182" s="80" t="s">
        <v>325</v>
      </c>
      <c r="H182" s="80" t="s">
        <v>313</v>
      </c>
      <c r="I182" s="80" t="s">
        <v>423</v>
      </c>
      <c r="J182" s="80" t="s">
        <v>489</v>
      </c>
      <c r="K182" s="102"/>
      <c r="L182" s="72">
        <f>L183</f>
        <v>30000</v>
      </c>
    </row>
    <row r="183" spans="2:12" ht="24" customHeight="1">
      <c r="B183" s="410" t="s">
        <v>421</v>
      </c>
      <c r="C183" s="422"/>
      <c r="D183" s="422"/>
      <c r="E183" s="423"/>
      <c r="F183" s="67" t="s">
        <v>460</v>
      </c>
      <c r="G183" s="67" t="s">
        <v>325</v>
      </c>
      <c r="H183" s="67" t="s">
        <v>313</v>
      </c>
      <c r="I183" s="67" t="s">
        <v>423</v>
      </c>
      <c r="J183" s="67" t="s">
        <v>420</v>
      </c>
      <c r="K183" s="104"/>
      <c r="L183" s="63">
        <v>30000</v>
      </c>
    </row>
    <row r="184" spans="2:12" ht="26.25" customHeight="1">
      <c r="B184" s="410" t="s">
        <v>427</v>
      </c>
      <c r="C184" s="411"/>
      <c r="D184" s="411"/>
      <c r="E184" s="412"/>
      <c r="F184" s="67" t="s">
        <v>460</v>
      </c>
      <c r="G184" s="67" t="s">
        <v>325</v>
      </c>
      <c r="H184" s="67" t="s">
        <v>313</v>
      </c>
      <c r="I184" s="67" t="s">
        <v>425</v>
      </c>
      <c r="J184" s="67" t="s">
        <v>490</v>
      </c>
      <c r="K184" s="104"/>
      <c r="L184" s="66">
        <f>L185</f>
        <v>10000</v>
      </c>
    </row>
    <row r="185" spans="2:12" ht="26.25" customHeight="1">
      <c r="B185" s="410" t="s">
        <v>399</v>
      </c>
      <c r="C185" s="411"/>
      <c r="D185" s="411"/>
      <c r="E185" s="412"/>
      <c r="F185" s="67" t="s">
        <v>460</v>
      </c>
      <c r="G185" s="67" t="s">
        <v>325</v>
      </c>
      <c r="H185" s="67" t="s">
        <v>313</v>
      </c>
      <c r="I185" s="67" t="s">
        <v>425</v>
      </c>
      <c r="J185" s="67" t="s">
        <v>398</v>
      </c>
      <c r="K185" s="104"/>
      <c r="L185" s="63">
        <v>10000</v>
      </c>
    </row>
    <row r="186" spans="2:12" ht="21" customHeight="1">
      <c r="B186" s="413" t="s">
        <v>428</v>
      </c>
      <c r="C186" s="414"/>
      <c r="D186" s="414"/>
      <c r="E186" s="415"/>
      <c r="F186" s="54" t="s">
        <v>460</v>
      </c>
      <c r="G186" s="54" t="s">
        <v>288</v>
      </c>
      <c r="H186" s="80"/>
      <c r="I186" s="80"/>
      <c r="J186" s="80"/>
      <c r="K186" s="102"/>
      <c r="L186" s="74">
        <f>L187</f>
        <v>40000</v>
      </c>
    </row>
    <row r="187" spans="2:12" ht="16.5" customHeight="1">
      <c r="B187" s="416" t="s">
        <v>428</v>
      </c>
      <c r="C187" s="417"/>
      <c r="D187" s="417"/>
      <c r="E187" s="418"/>
      <c r="F187" s="80" t="s">
        <v>460</v>
      </c>
      <c r="G187" s="80" t="s">
        <v>288</v>
      </c>
      <c r="H187" s="80" t="s">
        <v>256</v>
      </c>
      <c r="I187" s="80"/>
      <c r="J187" s="80"/>
      <c r="K187" s="102"/>
      <c r="L187" s="72">
        <f>L188+L192</f>
        <v>40000</v>
      </c>
    </row>
    <row r="188" spans="2:12" ht="31.5" customHeight="1">
      <c r="B188" s="416" t="s">
        <v>583</v>
      </c>
      <c r="C188" s="417"/>
      <c r="D188" s="417"/>
      <c r="E188" s="418"/>
      <c r="F188" s="80" t="s">
        <v>460</v>
      </c>
      <c r="G188" s="80" t="s">
        <v>288</v>
      </c>
      <c r="H188" s="80" t="s">
        <v>256</v>
      </c>
      <c r="I188" s="80" t="s">
        <v>429</v>
      </c>
      <c r="J188" s="80"/>
      <c r="K188" s="102"/>
      <c r="L188" s="72">
        <f>L189</f>
        <v>40000</v>
      </c>
    </row>
    <row r="189" spans="2:12" ht="24" customHeight="1">
      <c r="B189" s="419" t="s">
        <v>491</v>
      </c>
      <c r="C189" s="420"/>
      <c r="D189" s="420"/>
      <c r="E189" s="421"/>
      <c r="F189" s="80" t="s">
        <v>460</v>
      </c>
      <c r="G189" s="80" t="s">
        <v>288</v>
      </c>
      <c r="H189" s="80" t="s">
        <v>256</v>
      </c>
      <c r="I189" s="80" t="s">
        <v>432</v>
      </c>
      <c r="J189" s="80"/>
      <c r="K189" s="102"/>
      <c r="L189" s="72">
        <f>L190</f>
        <v>40000</v>
      </c>
    </row>
    <row r="190" spans="2:12" ht="24" customHeight="1">
      <c r="B190" s="419" t="s">
        <v>433</v>
      </c>
      <c r="C190" s="420"/>
      <c r="D190" s="420"/>
      <c r="E190" s="421"/>
      <c r="F190" s="80" t="s">
        <v>460</v>
      </c>
      <c r="G190" s="80" t="s">
        <v>288</v>
      </c>
      <c r="H190" s="80" t="s">
        <v>256</v>
      </c>
      <c r="I190" s="80" t="s">
        <v>432</v>
      </c>
      <c r="J190" s="80"/>
      <c r="K190" s="102"/>
      <c r="L190" s="72">
        <f>L191</f>
        <v>40000</v>
      </c>
    </row>
    <row r="191" spans="2:12" ht="36" customHeight="1">
      <c r="B191" s="410" t="s">
        <v>278</v>
      </c>
      <c r="C191" s="422"/>
      <c r="D191" s="422"/>
      <c r="E191" s="423"/>
      <c r="F191" s="81" t="s">
        <v>460</v>
      </c>
      <c r="G191" s="81" t="s">
        <v>288</v>
      </c>
      <c r="H191" s="81" t="s">
        <v>256</v>
      </c>
      <c r="I191" s="81" t="s">
        <v>432</v>
      </c>
      <c r="J191" s="81" t="s">
        <v>277</v>
      </c>
      <c r="K191" s="111"/>
      <c r="L191" s="79">
        <v>40000</v>
      </c>
    </row>
    <row r="192" spans="2:12" ht="19.5" customHeight="1" hidden="1">
      <c r="B192" s="410" t="s">
        <v>492</v>
      </c>
      <c r="C192" s="411"/>
      <c r="D192" s="411"/>
      <c r="E192" s="412"/>
      <c r="F192" s="81" t="s">
        <v>460</v>
      </c>
      <c r="G192" s="81" t="s">
        <v>288</v>
      </c>
      <c r="H192" s="81" t="s">
        <v>256</v>
      </c>
      <c r="I192" s="81" t="s">
        <v>360</v>
      </c>
      <c r="J192" s="81"/>
      <c r="K192" s="111"/>
      <c r="L192" s="79">
        <f>L193</f>
        <v>0</v>
      </c>
    </row>
    <row r="193" spans="2:12" ht="1.5" customHeight="1" hidden="1">
      <c r="B193" s="410" t="s">
        <v>278</v>
      </c>
      <c r="C193" s="422"/>
      <c r="D193" s="422"/>
      <c r="E193" s="423"/>
      <c r="F193" s="81" t="s">
        <v>460</v>
      </c>
      <c r="G193" s="81" t="s">
        <v>288</v>
      </c>
      <c r="H193" s="81" t="s">
        <v>256</v>
      </c>
      <c r="I193" s="81" t="s">
        <v>360</v>
      </c>
      <c r="J193" s="81" t="s">
        <v>277</v>
      </c>
      <c r="K193" s="111"/>
      <c r="L193" s="79"/>
    </row>
    <row r="194" spans="2:12" ht="19.5" customHeight="1">
      <c r="B194" s="424" t="s">
        <v>434</v>
      </c>
      <c r="C194" s="425"/>
      <c r="D194" s="425"/>
      <c r="E194" s="426"/>
      <c r="F194" s="114" t="s">
        <v>460</v>
      </c>
      <c r="G194" s="55"/>
      <c r="H194" s="55"/>
      <c r="I194" s="55"/>
      <c r="J194" s="55"/>
      <c r="K194" s="113"/>
      <c r="L194" s="75">
        <f>L186+L176+L144+L127+L103+L95+L73+L17+L68</f>
        <v>5955341</v>
      </c>
    </row>
    <row r="195" spans="3:9" ht="15.75" customHeight="1">
      <c r="C195" s="295"/>
      <c r="D195" s="295"/>
      <c r="E195" s="295"/>
      <c r="H195" s="295"/>
      <c r="I195" s="295"/>
    </row>
    <row r="197" spans="3:9" ht="15">
      <c r="C197" s="295"/>
      <c r="D197" s="295"/>
      <c r="E197" s="295"/>
      <c r="H197" s="295"/>
      <c r="I197" s="295"/>
    </row>
  </sheetData>
  <sheetProtection/>
  <mergeCells count="196">
    <mergeCell ref="E1:L1"/>
    <mergeCell ref="E2:L2"/>
    <mergeCell ref="E3:L3"/>
    <mergeCell ref="E4:L4"/>
    <mergeCell ref="E5:L5"/>
    <mergeCell ref="E6:L6"/>
    <mergeCell ref="E7:L7"/>
    <mergeCell ref="C9:J9"/>
    <mergeCell ref="D11:I11"/>
    <mergeCell ref="B13:E14"/>
    <mergeCell ref="F13:K13"/>
    <mergeCell ref="L13:L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8:E38"/>
    <mergeCell ref="B39:E39"/>
    <mergeCell ref="B40:E40"/>
    <mergeCell ref="B36:E36"/>
    <mergeCell ref="B37:E37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9:E109"/>
    <mergeCell ref="B110:E110"/>
    <mergeCell ref="B111:E111"/>
    <mergeCell ref="B104:E104"/>
    <mergeCell ref="B105:E105"/>
    <mergeCell ref="B106:E106"/>
    <mergeCell ref="B107:E107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80:E180"/>
    <mergeCell ref="B181:E181"/>
    <mergeCell ref="B182:E182"/>
    <mergeCell ref="B183:E183"/>
    <mergeCell ref="B172:E172"/>
    <mergeCell ref="B173:E173"/>
    <mergeCell ref="B174:E174"/>
    <mergeCell ref="B175:E175"/>
    <mergeCell ref="B176:E176"/>
    <mergeCell ref="B177:E177"/>
    <mergeCell ref="C197:E197"/>
    <mergeCell ref="H197:I197"/>
    <mergeCell ref="B190:E190"/>
    <mergeCell ref="B191:E191"/>
    <mergeCell ref="B192:E192"/>
    <mergeCell ref="B193:E193"/>
    <mergeCell ref="B194:E194"/>
    <mergeCell ref="C195:E195"/>
    <mergeCell ref="B108:E108"/>
    <mergeCell ref="H195:I195"/>
    <mergeCell ref="B184:E184"/>
    <mergeCell ref="B185:E185"/>
    <mergeCell ref="B186:E186"/>
    <mergeCell ref="B187:E187"/>
    <mergeCell ref="B188:E188"/>
    <mergeCell ref="B189:E189"/>
    <mergeCell ref="B178:E178"/>
    <mergeCell ref="B179:E179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0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.57421875" style="47" customWidth="1"/>
    <col min="2" max="4" width="9.140625" style="47" customWidth="1"/>
    <col min="5" max="5" width="12.28125" style="47" customWidth="1"/>
    <col min="6" max="6" width="6.00390625" style="47" customWidth="1"/>
    <col min="7" max="7" width="5.28125" style="47" customWidth="1"/>
    <col min="8" max="8" width="5.140625" style="47" customWidth="1"/>
    <col min="9" max="9" width="12.00390625" style="47" customWidth="1"/>
    <col min="10" max="10" width="5.7109375" style="47" customWidth="1"/>
    <col min="11" max="11" width="0.5625" style="47" hidden="1" customWidth="1"/>
    <col min="12" max="12" width="14.57421875" style="47" customWidth="1"/>
    <col min="13" max="13" width="17.57421875" style="47" customWidth="1"/>
    <col min="14" max="14" width="11.8515625" style="47" customWidth="1"/>
    <col min="15" max="16384" width="9.140625" style="47" customWidth="1"/>
  </cols>
  <sheetData>
    <row r="1" spans="2:13" ht="15">
      <c r="B1" s="36"/>
      <c r="C1" s="36"/>
      <c r="D1" s="36"/>
      <c r="E1" s="353" t="s">
        <v>493</v>
      </c>
      <c r="F1" s="353"/>
      <c r="G1" s="353"/>
      <c r="H1" s="353"/>
      <c r="I1" s="353"/>
      <c r="J1" s="353"/>
      <c r="K1" s="353"/>
      <c r="L1" s="353"/>
      <c r="M1" s="353"/>
    </row>
    <row r="2" spans="2:13" ht="15">
      <c r="B2" s="36"/>
      <c r="C2" s="36"/>
      <c r="D2" s="36"/>
      <c r="E2" s="353" t="s">
        <v>642</v>
      </c>
      <c r="F2" s="353"/>
      <c r="G2" s="353"/>
      <c r="H2" s="353"/>
      <c r="I2" s="353"/>
      <c r="J2" s="353"/>
      <c r="K2" s="353"/>
      <c r="L2" s="353"/>
      <c r="M2" s="353"/>
    </row>
    <row r="3" spans="2:13" ht="15">
      <c r="B3" s="36"/>
      <c r="C3" s="36"/>
      <c r="D3" s="36"/>
      <c r="E3" s="353" t="s">
        <v>2</v>
      </c>
      <c r="F3" s="353"/>
      <c r="G3" s="353"/>
      <c r="H3" s="353"/>
      <c r="I3" s="353"/>
      <c r="J3" s="353"/>
      <c r="K3" s="353"/>
      <c r="L3" s="353"/>
      <c r="M3" s="353"/>
    </row>
    <row r="4" spans="2:13" ht="15">
      <c r="B4" s="36"/>
      <c r="C4" s="36"/>
      <c r="D4" s="36"/>
      <c r="E4" s="353" t="s">
        <v>168</v>
      </c>
      <c r="F4" s="353"/>
      <c r="G4" s="353"/>
      <c r="H4" s="353"/>
      <c r="I4" s="353"/>
      <c r="J4" s="353"/>
      <c r="K4" s="353"/>
      <c r="L4" s="353"/>
      <c r="M4" s="353"/>
    </row>
    <row r="5" spans="2:13" ht="15" customHeight="1">
      <c r="B5" s="36"/>
      <c r="C5" s="36"/>
      <c r="D5" s="36"/>
      <c r="E5" s="353" t="s">
        <v>2</v>
      </c>
      <c r="F5" s="353"/>
      <c r="G5" s="353"/>
      <c r="H5" s="353"/>
      <c r="I5" s="353"/>
      <c r="J5" s="353"/>
      <c r="K5" s="353"/>
      <c r="L5" s="353"/>
      <c r="M5" s="353"/>
    </row>
    <row r="6" spans="2:13" ht="15">
      <c r="B6" s="36"/>
      <c r="C6" s="36"/>
      <c r="D6" s="36"/>
      <c r="E6" s="353" t="s">
        <v>550</v>
      </c>
      <c r="F6" s="353"/>
      <c r="G6" s="353"/>
      <c r="H6" s="353"/>
      <c r="I6" s="353"/>
      <c r="J6" s="353"/>
      <c r="K6" s="353"/>
      <c r="L6" s="353"/>
      <c r="M6" s="353"/>
    </row>
    <row r="7" spans="2:13" ht="15">
      <c r="B7" s="36"/>
      <c r="C7" s="36"/>
      <c r="D7" s="36"/>
      <c r="E7" s="286" t="s">
        <v>644</v>
      </c>
      <c r="F7" s="286"/>
      <c r="G7" s="286"/>
      <c r="H7" s="286"/>
      <c r="I7" s="286"/>
      <c r="J7" s="286"/>
      <c r="K7" s="286"/>
      <c r="L7" s="286"/>
      <c r="M7" s="286"/>
    </row>
    <row r="8" spans="2:13" ht="1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3" ht="15">
      <c r="B9" s="36"/>
      <c r="C9" s="288" t="s">
        <v>452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</row>
    <row r="10" spans="2:13" ht="15">
      <c r="B10" s="36"/>
      <c r="C10" s="288" t="s">
        <v>251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</row>
    <row r="11" spans="2:13" ht="15">
      <c r="B11" s="36"/>
      <c r="C11" s="94"/>
      <c r="D11" s="288" t="s">
        <v>560</v>
      </c>
      <c r="E11" s="288"/>
      <c r="F11" s="288"/>
      <c r="G11" s="288"/>
      <c r="H11" s="288"/>
      <c r="I11" s="288"/>
      <c r="J11" s="288"/>
      <c r="K11" s="288"/>
      <c r="L11" s="288"/>
      <c r="M11" s="288"/>
    </row>
    <row r="12" spans="2:13" ht="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96"/>
      <c r="M12" s="153" t="s">
        <v>170</v>
      </c>
    </row>
    <row r="13" spans="2:13" ht="15">
      <c r="B13" s="464" t="s">
        <v>165</v>
      </c>
      <c r="C13" s="465"/>
      <c r="D13" s="465"/>
      <c r="E13" s="466"/>
      <c r="F13" s="455" t="s">
        <v>453</v>
      </c>
      <c r="G13" s="456"/>
      <c r="H13" s="456"/>
      <c r="I13" s="456"/>
      <c r="J13" s="456"/>
      <c r="K13" s="457"/>
      <c r="L13" s="470" t="s">
        <v>495</v>
      </c>
      <c r="M13" s="470" t="s">
        <v>557</v>
      </c>
    </row>
    <row r="14" spans="2:13" ht="46.5" customHeight="1">
      <c r="B14" s="467"/>
      <c r="C14" s="468"/>
      <c r="D14" s="468"/>
      <c r="E14" s="469"/>
      <c r="F14" s="97" t="s">
        <v>454</v>
      </c>
      <c r="G14" s="97" t="s">
        <v>455</v>
      </c>
      <c r="H14" s="97" t="s">
        <v>456</v>
      </c>
      <c r="I14" s="97" t="s">
        <v>457</v>
      </c>
      <c r="J14" s="97" t="s">
        <v>255</v>
      </c>
      <c r="K14" s="97" t="s">
        <v>458</v>
      </c>
      <c r="L14" s="471"/>
      <c r="M14" s="471"/>
    </row>
    <row r="15" spans="2:13" ht="15">
      <c r="B15" s="455">
        <v>1</v>
      </c>
      <c r="C15" s="456"/>
      <c r="D15" s="456"/>
      <c r="E15" s="457"/>
      <c r="F15" s="40">
        <v>2</v>
      </c>
      <c r="G15" s="40">
        <v>3</v>
      </c>
      <c r="H15" s="40">
        <v>4</v>
      </c>
      <c r="I15" s="40">
        <v>5</v>
      </c>
      <c r="J15" s="40">
        <v>6</v>
      </c>
      <c r="K15" s="40">
        <v>7</v>
      </c>
      <c r="L15" s="40">
        <v>7</v>
      </c>
      <c r="M15" s="40">
        <v>8</v>
      </c>
    </row>
    <row r="16" spans="2:13" ht="45.75" customHeight="1">
      <c r="B16" s="458" t="s">
        <v>459</v>
      </c>
      <c r="C16" s="459"/>
      <c r="D16" s="459"/>
      <c r="E16" s="460"/>
      <c r="F16" s="98" t="s">
        <v>460</v>
      </c>
      <c r="G16" s="40"/>
      <c r="H16" s="40"/>
      <c r="I16" s="40"/>
      <c r="J16" s="40"/>
      <c r="K16" s="40"/>
      <c r="L16" s="115">
        <f>L201</f>
        <v>6779150</v>
      </c>
      <c r="M16" s="115">
        <f>M201</f>
        <v>14317600</v>
      </c>
    </row>
    <row r="17" spans="2:13" ht="16.5" customHeight="1">
      <c r="B17" s="499" t="s">
        <v>257</v>
      </c>
      <c r="C17" s="500"/>
      <c r="D17" s="500"/>
      <c r="E17" s="501"/>
      <c r="F17" s="54" t="s">
        <v>460</v>
      </c>
      <c r="G17" s="54" t="s">
        <v>256</v>
      </c>
      <c r="H17" s="100"/>
      <c r="I17" s="100"/>
      <c r="J17" s="100"/>
      <c r="K17" s="101"/>
      <c r="L17" s="89">
        <f>L18+L25+L39+L43+L36</f>
        <v>3592659.5</v>
      </c>
      <c r="M17" s="89">
        <f>M18+M25+M39+M43+M36</f>
        <v>3711032.73</v>
      </c>
    </row>
    <row r="18" spans="2:13" ht="41.25" customHeight="1">
      <c r="B18" s="474" t="s">
        <v>259</v>
      </c>
      <c r="C18" s="475"/>
      <c r="D18" s="475"/>
      <c r="E18" s="476"/>
      <c r="F18" s="80" t="s">
        <v>460</v>
      </c>
      <c r="G18" s="80" t="s">
        <v>256</v>
      </c>
      <c r="H18" s="80" t="s">
        <v>258</v>
      </c>
      <c r="I18" s="80"/>
      <c r="J18" s="80"/>
      <c r="K18" s="102"/>
      <c r="L18" s="88">
        <f aca="true" t="shared" si="0" ref="L18:M21">L19</f>
        <v>443100</v>
      </c>
      <c r="M18" s="88">
        <f t="shared" si="0"/>
        <v>443100</v>
      </c>
    </row>
    <row r="19" spans="2:13" ht="50.25" customHeight="1">
      <c r="B19" s="444" t="s">
        <v>261</v>
      </c>
      <c r="C19" s="472"/>
      <c r="D19" s="472"/>
      <c r="E19" s="473"/>
      <c r="F19" s="65" t="s">
        <v>460</v>
      </c>
      <c r="G19" s="65" t="s">
        <v>256</v>
      </c>
      <c r="H19" s="65" t="s">
        <v>258</v>
      </c>
      <c r="I19" s="65" t="s">
        <v>260</v>
      </c>
      <c r="J19" s="65"/>
      <c r="K19" s="103"/>
      <c r="L19" s="76">
        <f t="shared" si="0"/>
        <v>443100</v>
      </c>
      <c r="M19" s="76">
        <f t="shared" si="0"/>
        <v>443100</v>
      </c>
    </row>
    <row r="20" spans="2:13" ht="37.5" customHeight="1">
      <c r="B20" s="444" t="s">
        <v>263</v>
      </c>
      <c r="C20" s="472"/>
      <c r="D20" s="472"/>
      <c r="E20" s="473"/>
      <c r="F20" s="65" t="s">
        <v>460</v>
      </c>
      <c r="G20" s="65" t="s">
        <v>256</v>
      </c>
      <c r="H20" s="65" t="s">
        <v>258</v>
      </c>
      <c r="I20" s="65" t="s">
        <v>262</v>
      </c>
      <c r="J20" s="65"/>
      <c r="K20" s="103"/>
      <c r="L20" s="76">
        <f t="shared" si="0"/>
        <v>443100</v>
      </c>
      <c r="M20" s="76">
        <f t="shared" si="0"/>
        <v>443100</v>
      </c>
    </row>
    <row r="21" spans="2:13" ht="16.5" customHeight="1">
      <c r="B21" s="444" t="s">
        <v>265</v>
      </c>
      <c r="C21" s="472"/>
      <c r="D21" s="472"/>
      <c r="E21" s="473"/>
      <c r="F21" s="65" t="s">
        <v>460</v>
      </c>
      <c r="G21" s="65" t="s">
        <v>256</v>
      </c>
      <c r="H21" s="65" t="s">
        <v>258</v>
      </c>
      <c r="I21" s="65" t="s">
        <v>264</v>
      </c>
      <c r="J21" s="65"/>
      <c r="K21" s="103"/>
      <c r="L21" s="76">
        <f t="shared" si="0"/>
        <v>443100</v>
      </c>
      <c r="M21" s="76">
        <f t="shared" si="0"/>
        <v>443100</v>
      </c>
    </row>
    <row r="22" spans="2:13" ht="30" customHeight="1">
      <c r="B22" s="439" t="s">
        <v>268</v>
      </c>
      <c r="C22" s="442"/>
      <c r="D22" s="442"/>
      <c r="E22" s="443"/>
      <c r="F22" s="67" t="s">
        <v>460</v>
      </c>
      <c r="G22" s="67" t="s">
        <v>256</v>
      </c>
      <c r="H22" s="67" t="s">
        <v>258</v>
      </c>
      <c r="I22" s="67" t="s">
        <v>264</v>
      </c>
      <c r="J22" s="67" t="s">
        <v>267</v>
      </c>
      <c r="K22" s="104"/>
      <c r="L22" s="77">
        <f>L23+L24</f>
        <v>443100</v>
      </c>
      <c r="M22" s="77">
        <f>M23+M24</f>
        <v>443100</v>
      </c>
    </row>
    <row r="23" spans="2:13" ht="30" customHeight="1">
      <c r="B23" s="439" t="s">
        <v>270</v>
      </c>
      <c r="C23" s="440"/>
      <c r="D23" s="440"/>
      <c r="E23" s="441"/>
      <c r="F23" s="67" t="s">
        <v>460</v>
      </c>
      <c r="G23" s="67" t="s">
        <v>256</v>
      </c>
      <c r="H23" s="67" t="s">
        <v>258</v>
      </c>
      <c r="I23" s="67" t="s">
        <v>264</v>
      </c>
      <c r="J23" s="67" t="s">
        <v>269</v>
      </c>
      <c r="K23" s="104"/>
      <c r="L23" s="77">
        <v>340400</v>
      </c>
      <c r="M23" s="77">
        <v>340400</v>
      </c>
    </row>
    <row r="24" spans="2:13" ht="51" customHeight="1">
      <c r="B24" s="439" t="s">
        <v>272</v>
      </c>
      <c r="C24" s="440"/>
      <c r="D24" s="440"/>
      <c r="E24" s="441"/>
      <c r="F24" s="67" t="s">
        <v>460</v>
      </c>
      <c r="G24" s="67" t="s">
        <v>256</v>
      </c>
      <c r="H24" s="67" t="s">
        <v>258</v>
      </c>
      <c r="I24" s="67" t="s">
        <v>264</v>
      </c>
      <c r="J24" s="67" t="s">
        <v>271</v>
      </c>
      <c r="K24" s="104"/>
      <c r="L24" s="77">
        <v>102700</v>
      </c>
      <c r="M24" s="77">
        <v>102700</v>
      </c>
    </row>
    <row r="25" spans="2:13" ht="51" customHeight="1">
      <c r="B25" s="474" t="s">
        <v>274</v>
      </c>
      <c r="C25" s="475"/>
      <c r="D25" s="475"/>
      <c r="E25" s="476"/>
      <c r="F25" s="80" t="s">
        <v>460</v>
      </c>
      <c r="G25" s="80" t="s">
        <v>256</v>
      </c>
      <c r="H25" s="80" t="s">
        <v>273</v>
      </c>
      <c r="I25" s="80"/>
      <c r="J25" s="80"/>
      <c r="K25" s="102"/>
      <c r="L25" s="88">
        <f>L26+L34</f>
        <v>803680</v>
      </c>
      <c r="M25" s="88">
        <f>M26+M34</f>
        <v>942140</v>
      </c>
    </row>
    <row r="26" spans="2:13" ht="52.5" customHeight="1">
      <c r="B26" s="444" t="s">
        <v>261</v>
      </c>
      <c r="C26" s="472"/>
      <c r="D26" s="472"/>
      <c r="E26" s="473"/>
      <c r="F26" s="65" t="s">
        <v>460</v>
      </c>
      <c r="G26" s="65" t="s">
        <v>256</v>
      </c>
      <c r="H26" s="65" t="s">
        <v>273</v>
      </c>
      <c r="I26" s="65" t="s">
        <v>260</v>
      </c>
      <c r="J26" s="65"/>
      <c r="K26" s="103"/>
      <c r="L26" s="76">
        <f>L27</f>
        <v>802680</v>
      </c>
      <c r="M26" s="76">
        <f>M27</f>
        <v>941140</v>
      </c>
    </row>
    <row r="27" spans="2:13" ht="38.25" customHeight="1">
      <c r="B27" s="444" t="s">
        <v>263</v>
      </c>
      <c r="C27" s="472"/>
      <c r="D27" s="472"/>
      <c r="E27" s="473"/>
      <c r="F27" s="65" t="s">
        <v>460</v>
      </c>
      <c r="G27" s="65" t="s">
        <v>256</v>
      </c>
      <c r="H27" s="65" t="s">
        <v>273</v>
      </c>
      <c r="I27" s="65" t="s">
        <v>262</v>
      </c>
      <c r="J27" s="65"/>
      <c r="K27" s="103"/>
      <c r="L27" s="76">
        <f>L28</f>
        <v>802680</v>
      </c>
      <c r="M27" s="76">
        <f>M28</f>
        <v>941140</v>
      </c>
    </row>
    <row r="28" spans="2:13" ht="15.75" customHeight="1">
      <c r="B28" s="444" t="s">
        <v>276</v>
      </c>
      <c r="C28" s="472"/>
      <c r="D28" s="472"/>
      <c r="E28" s="473"/>
      <c r="F28" s="65" t="s">
        <v>460</v>
      </c>
      <c r="G28" s="65" t="s">
        <v>256</v>
      </c>
      <c r="H28" s="65" t="s">
        <v>273</v>
      </c>
      <c r="I28" s="65" t="s">
        <v>275</v>
      </c>
      <c r="J28" s="65"/>
      <c r="K28" s="103"/>
      <c r="L28" s="76">
        <f>L29+L32+L33</f>
        <v>802680</v>
      </c>
      <c r="M28" s="76">
        <f>M29+M32+M33</f>
        <v>941140</v>
      </c>
    </row>
    <row r="29" spans="2:13" ht="28.5" customHeight="1">
      <c r="B29" s="439" t="s">
        <v>268</v>
      </c>
      <c r="C29" s="442"/>
      <c r="D29" s="442"/>
      <c r="E29" s="443"/>
      <c r="F29" s="67" t="s">
        <v>460</v>
      </c>
      <c r="G29" s="67" t="s">
        <v>256</v>
      </c>
      <c r="H29" s="67" t="s">
        <v>273</v>
      </c>
      <c r="I29" s="67" t="s">
        <v>275</v>
      </c>
      <c r="J29" s="67" t="s">
        <v>267</v>
      </c>
      <c r="K29" s="104"/>
      <c r="L29" s="77">
        <f>L30+L31</f>
        <v>384600</v>
      </c>
      <c r="M29" s="77">
        <f>M30+M31</f>
        <v>384600</v>
      </c>
    </row>
    <row r="30" spans="2:13" ht="28.5" customHeight="1">
      <c r="B30" s="439" t="s">
        <v>270</v>
      </c>
      <c r="C30" s="440"/>
      <c r="D30" s="440"/>
      <c r="E30" s="441"/>
      <c r="F30" s="67" t="s">
        <v>460</v>
      </c>
      <c r="G30" s="67" t="s">
        <v>256</v>
      </c>
      <c r="H30" s="67" t="s">
        <v>273</v>
      </c>
      <c r="I30" s="67" t="s">
        <v>275</v>
      </c>
      <c r="J30" s="67" t="s">
        <v>269</v>
      </c>
      <c r="K30" s="104"/>
      <c r="L30" s="77">
        <v>295400</v>
      </c>
      <c r="M30" s="77">
        <v>295400</v>
      </c>
    </row>
    <row r="31" spans="2:13" ht="47.25" customHeight="1">
      <c r="B31" s="439" t="s">
        <v>272</v>
      </c>
      <c r="C31" s="440"/>
      <c r="D31" s="440"/>
      <c r="E31" s="441"/>
      <c r="F31" s="67" t="s">
        <v>460</v>
      </c>
      <c r="G31" s="67" t="s">
        <v>256</v>
      </c>
      <c r="H31" s="67" t="s">
        <v>273</v>
      </c>
      <c r="I31" s="67" t="s">
        <v>275</v>
      </c>
      <c r="J31" s="67" t="s">
        <v>271</v>
      </c>
      <c r="K31" s="104"/>
      <c r="L31" s="77">
        <v>89200</v>
      </c>
      <c r="M31" s="77">
        <v>89200</v>
      </c>
    </row>
    <row r="32" spans="2:13" ht="37.5" customHeight="1">
      <c r="B32" s="439" t="s">
        <v>278</v>
      </c>
      <c r="C32" s="442"/>
      <c r="D32" s="442"/>
      <c r="E32" s="443"/>
      <c r="F32" s="67" t="s">
        <v>460</v>
      </c>
      <c r="G32" s="67" t="s">
        <v>256</v>
      </c>
      <c r="H32" s="67" t="s">
        <v>273</v>
      </c>
      <c r="I32" s="67" t="s">
        <v>275</v>
      </c>
      <c r="J32" s="67" t="s">
        <v>277</v>
      </c>
      <c r="K32" s="104"/>
      <c r="L32" s="77">
        <v>398080</v>
      </c>
      <c r="M32" s="77">
        <v>536540</v>
      </c>
    </row>
    <row r="33" spans="2:13" ht="16.5" customHeight="1">
      <c r="B33" s="439" t="s">
        <v>282</v>
      </c>
      <c r="C33" s="442"/>
      <c r="D33" s="442"/>
      <c r="E33" s="443"/>
      <c r="F33" s="67" t="s">
        <v>460</v>
      </c>
      <c r="G33" s="67" t="s">
        <v>256</v>
      </c>
      <c r="H33" s="67" t="s">
        <v>273</v>
      </c>
      <c r="I33" s="67" t="s">
        <v>275</v>
      </c>
      <c r="J33" s="67" t="s">
        <v>281</v>
      </c>
      <c r="K33" s="104"/>
      <c r="L33" s="77">
        <v>20000</v>
      </c>
      <c r="M33" s="77">
        <v>20000</v>
      </c>
    </row>
    <row r="34" spans="2:13" ht="51.75" customHeight="1">
      <c r="B34" s="444" t="s">
        <v>87</v>
      </c>
      <c r="C34" s="367"/>
      <c r="D34" s="367"/>
      <c r="E34" s="368"/>
      <c r="F34" s="65" t="s">
        <v>460</v>
      </c>
      <c r="G34" s="65" t="s">
        <v>256</v>
      </c>
      <c r="H34" s="65" t="s">
        <v>273</v>
      </c>
      <c r="I34" s="65" t="s">
        <v>283</v>
      </c>
      <c r="J34" s="65"/>
      <c r="K34" s="103"/>
      <c r="L34" s="76">
        <f>L35</f>
        <v>1000</v>
      </c>
      <c r="M34" s="76">
        <f>M35</f>
        <v>1000</v>
      </c>
    </row>
    <row r="35" spans="2:13" ht="36.75" customHeight="1">
      <c r="B35" s="439" t="s">
        <v>461</v>
      </c>
      <c r="C35" s="440"/>
      <c r="D35" s="440"/>
      <c r="E35" s="441"/>
      <c r="F35" s="67" t="s">
        <v>460</v>
      </c>
      <c r="G35" s="67" t="s">
        <v>256</v>
      </c>
      <c r="H35" s="67" t="s">
        <v>273</v>
      </c>
      <c r="I35" s="67" t="s">
        <v>283</v>
      </c>
      <c r="J35" s="62" t="s">
        <v>277</v>
      </c>
      <c r="K35" s="104"/>
      <c r="L35" s="77">
        <v>1000</v>
      </c>
      <c r="M35" s="77">
        <v>1000</v>
      </c>
    </row>
    <row r="36" spans="2:13" s="70" customFormat="1" ht="27" customHeight="1" hidden="1">
      <c r="B36" s="444" t="s">
        <v>285</v>
      </c>
      <c r="C36" s="472"/>
      <c r="D36" s="472"/>
      <c r="E36" s="473"/>
      <c r="F36" s="65" t="s">
        <v>460</v>
      </c>
      <c r="G36" s="65" t="s">
        <v>256</v>
      </c>
      <c r="H36" s="65" t="s">
        <v>284</v>
      </c>
      <c r="I36" s="65" t="s">
        <v>286</v>
      </c>
      <c r="J36" s="65"/>
      <c r="K36" s="103"/>
      <c r="L36" s="76">
        <f>L37</f>
        <v>0</v>
      </c>
      <c r="M36" s="76">
        <f>M37</f>
        <v>0</v>
      </c>
    </row>
    <row r="37" spans="2:13" ht="25.5" customHeight="1" hidden="1">
      <c r="B37" s="439" t="s">
        <v>287</v>
      </c>
      <c r="C37" s="440"/>
      <c r="D37" s="440"/>
      <c r="E37" s="441"/>
      <c r="F37" s="67" t="s">
        <v>460</v>
      </c>
      <c r="G37" s="67" t="s">
        <v>256</v>
      </c>
      <c r="H37" s="67" t="s">
        <v>284</v>
      </c>
      <c r="I37" s="67" t="s">
        <v>286</v>
      </c>
      <c r="J37" s="67"/>
      <c r="K37" s="104"/>
      <c r="L37" s="77">
        <f>L38</f>
        <v>0</v>
      </c>
      <c r="M37" s="77">
        <f>M38</f>
        <v>0</v>
      </c>
    </row>
    <row r="38" spans="2:13" ht="25.5" customHeight="1" hidden="1">
      <c r="B38" s="439" t="s">
        <v>462</v>
      </c>
      <c r="C38" s="440"/>
      <c r="D38" s="440"/>
      <c r="E38" s="441"/>
      <c r="F38" s="67" t="s">
        <v>460</v>
      </c>
      <c r="G38" s="67" t="s">
        <v>256</v>
      </c>
      <c r="H38" s="67" t="s">
        <v>284</v>
      </c>
      <c r="I38" s="67" t="s">
        <v>286</v>
      </c>
      <c r="J38" s="67" t="s">
        <v>277</v>
      </c>
      <c r="K38" s="104"/>
      <c r="L38" s="77">
        <v>0</v>
      </c>
      <c r="M38" s="77">
        <v>0</v>
      </c>
    </row>
    <row r="39" spans="2:13" ht="17.25" customHeight="1">
      <c r="B39" s="498" t="s">
        <v>289</v>
      </c>
      <c r="C39" s="367"/>
      <c r="D39" s="367"/>
      <c r="E39" s="368"/>
      <c r="F39" s="65" t="s">
        <v>460</v>
      </c>
      <c r="G39" s="65" t="s">
        <v>256</v>
      </c>
      <c r="H39" s="65" t="s">
        <v>288</v>
      </c>
      <c r="I39" s="65"/>
      <c r="J39" s="65"/>
      <c r="K39" s="103"/>
      <c r="L39" s="76">
        <f aca="true" t="shared" si="1" ref="L39:M41">L40</f>
        <v>20920</v>
      </c>
      <c r="M39" s="76">
        <f t="shared" si="1"/>
        <v>20920</v>
      </c>
    </row>
    <row r="40" spans="2:13" ht="53.25" customHeight="1">
      <c r="B40" s="444" t="s">
        <v>261</v>
      </c>
      <c r="C40" s="472"/>
      <c r="D40" s="472"/>
      <c r="E40" s="473"/>
      <c r="F40" s="65" t="s">
        <v>460</v>
      </c>
      <c r="G40" s="65" t="s">
        <v>256</v>
      </c>
      <c r="H40" s="65" t="s">
        <v>288</v>
      </c>
      <c r="I40" s="65" t="s">
        <v>260</v>
      </c>
      <c r="J40" s="65"/>
      <c r="K40" s="103"/>
      <c r="L40" s="76">
        <f t="shared" si="1"/>
        <v>20920</v>
      </c>
      <c r="M40" s="76">
        <f t="shared" si="1"/>
        <v>20920</v>
      </c>
    </row>
    <row r="41" spans="2:13" ht="38.25" customHeight="1">
      <c r="B41" s="444" t="s">
        <v>263</v>
      </c>
      <c r="C41" s="472"/>
      <c r="D41" s="472"/>
      <c r="E41" s="473"/>
      <c r="F41" s="65" t="s">
        <v>460</v>
      </c>
      <c r="G41" s="65" t="s">
        <v>256</v>
      </c>
      <c r="H41" s="65" t="s">
        <v>288</v>
      </c>
      <c r="I41" s="65" t="s">
        <v>262</v>
      </c>
      <c r="J41" s="67"/>
      <c r="K41" s="104"/>
      <c r="L41" s="77">
        <f t="shared" si="1"/>
        <v>20920</v>
      </c>
      <c r="M41" s="77">
        <f t="shared" si="1"/>
        <v>20920</v>
      </c>
    </row>
    <row r="42" spans="2:13" ht="17.25" customHeight="1">
      <c r="B42" s="439" t="s">
        <v>293</v>
      </c>
      <c r="C42" s="442"/>
      <c r="D42" s="442"/>
      <c r="E42" s="443"/>
      <c r="F42" s="67" t="s">
        <v>460</v>
      </c>
      <c r="G42" s="67" t="s">
        <v>256</v>
      </c>
      <c r="H42" s="67" t="s">
        <v>288</v>
      </c>
      <c r="I42" s="67" t="s">
        <v>290</v>
      </c>
      <c r="J42" s="67" t="s">
        <v>292</v>
      </c>
      <c r="K42" s="104"/>
      <c r="L42" s="77">
        <v>20920</v>
      </c>
      <c r="M42" s="77">
        <v>20920</v>
      </c>
    </row>
    <row r="43" spans="1:13" ht="16.5" customHeight="1">
      <c r="A43" s="82"/>
      <c r="B43" s="474" t="s">
        <v>294</v>
      </c>
      <c r="C43" s="475"/>
      <c r="D43" s="475"/>
      <c r="E43" s="476"/>
      <c r="F43" s="80" t="s">
        <v>460</v>
      </c>
      <c r="G43" s="80" t="s">
        <v>256</v>
      </c>
      <c r="H43" s="80" t="s">
        <v>295</v>
      </c>
      <c r="I43" s="80"/>
      <c r="J43" s="80"/>
      <c r="K43" s="102"/>
      <c r="L43" s="88">
        <f>L44+L49+L56+L53</f>
        <v>2324959.5</v>
      </c>
      <c r="M43" s="88">
        <f>M44+M49+M56+M53</f>
        <v>2304872.73</v>
      </c>
    </row>
    <row r="44" spans="2:13" ht="68.25" customHeight="1">
      <c r="B44" s="444" t="s">
        <v>463</v>
      </c>
      <c r="C44" s="472"/>
      <c r="D44" s="472"/>
      <c r="E44" s="473"/>
      <c r="F44" s="105" t="s">
        <v>460</v>
      </c>
      <c r="G44" s="105" t="s">
        <v>256</v>
      </c>
      <c r="H44" s="105" t="s">
        <v>295</v>
      </c>
      <c r="I44" s="105" t="s">
        <v>296</v>
      </c>
      <c r="J44" s="105"/>
      <c r="K44" s="106"/>
      <c r="L44" s="87">
        <f aca="true" t="shared" si="2" ref="L44:M46">L45</f>
        <v>40000</v>
      </c>
      <c r="M44" s="87">
        <f t="shared" si="2"/>
        <v>40000</v>
      </c>
    </row>
    <row r="45" spans="2:13" ht="37.5" customHeight="1">
      <c r="B45" s="444" t="s">
        <v>464</v>
      </c>
      <c r="C45" s="472"/>
      <c r="D45" s="472"/>
      <c r="E45" s="473"/>
      <c r="F45" s="67" t="s">
        <v>460</v>
      </c>
      <c r="G45" s="67" t="s">
        <v>256</v>
      </c>
      <c r="H45" s="67" t="s">
        <v>295</v>
      </c>
      <c r="I45" s="67" t="s">
        <v>298</v>
      </c>
      <c r="J45" s="67"/>
      <c r="K45" s="104"/>
      <c r="L45" s="77">
        <f t="shared" si="2"/>
        <v>40000</v>
      </c>
      <c r="M45" s="77">
        <f t="shared" si="2"/>
        <v>40000</v>
      </c>
    </row>
    <row r="46" spans="2:13" ht="36" customHeight="1">
      <c r="B46" s="444" t="s">
        <v>301</v>
      </c>
      <c r="C46" s="472"/>
      <c r="D46" s="472"/>
      <c r="E46" s="473"/>
      <c r="F46" s="67" t="s">
        <v>460</v>
      </c>
      <c r="G46" s="67" t="s">
        <v>256</v>
      </c>
      <c r="H46" s="67" t="s">
        <v>295</v>
      </c>
      <c r="I46" s="67" t="s">
        <v>300</v>
      </c>
      <c r="J46" s="67"/>
      <c r="K46" s="104"/>
      <c r="L46" s="77">
        <f t="shared" si="2"/>
        <v>40000</v>
      </c>
      <c r="M46" s="77">
        <f t="shared" si="2"/>
        <v>40000</v>
      </c>
    </row>
    <row r="47" spans="2:13" ht="40.5" customHeight="1">
      <c r="B47" s="444" t="s">
        <v>278</v>
      </c>
      <c r="C47" s="472"/>
      <c r="D47" s="472"/>
      <c r="E47" s="473"/>
      <c r="F47" s="67" t="s">
        <v>460</v>
      </c>
      <c r="G47" s="67" t="s">
        <v>256</v>
      </c>
      <c r="H47" s="67" t="s">
        <v>295</v>
      </c>
      <c r="I47" s="67" t="s">
        <v>300</v>
      </c>
      <c r="J47" s="67" t="s">
        <v>277</v>
      </c>
      <c r="K47" s="104"/>
      <c r="L47" s="77">
        <v>40000</v>
      </c>
      <c r="M47" s="77">
        <v>40000</v>
      </c>
    </row>
    <row r="48" spans="2:13" ht="21" customHeight="1">
      <c r="B48" s="444" t="s">
        <v>465</v>
      </c>
      <c r="C48" s="472"/>
      <c r="D48" s="472"/>
      <c r="E48" s="473"/>
      <c r="F48" s="65" t="s">
        <v>460</v>
      </c>
      <c r="G48" s="65" t="s">
        <v>256</v>
      </c>
      <c r="H48" s="65" t="s">
        <v>295</v>
      </c>
      <c r="I48" s="65" t="s">
        <v>300</v>
      </c>
      <c r="J48" s="65"/>
      <c r="K48" s="103"/>
      <c r="L48" s="76">
        <f>L44</f>
        <v>40000</v>
      </c>
      <c r="M48" s="76">
        <f>M44</f>
        <v>40000</v>
      </c>
    </row>
    <row r="49" spans="2:13" ht="50.25" customHeight="1">
      <c r="B49" s="483" t="s">
        <v>303</v>
      </c>
      <c r="C49" s="496"/>
      <c r="D49" s="496"/>
      <c r="E49" s="497"/>
      <c r="F49" s="105" t="s">
        <v>460</v>
      </c>
      <c r="G49" s="105" t="s">
        <v>256</v>
      </c>
      <c r="H49" s="105" t="s">
        <v>295</v>
      </c>
      <c r="I49" s="68" t="s">
        <v>302</v>
      </c>
      <c r="J49" s="105"/>
      <c r="K49" s="106"/>
      <c r="L49" s="87">
        <f>L50</f>
        <v>5000</v>
      </c>
      <c r="M49" s="87">
        <f>M50</f>
        <v>0</v>
      </c>
    </row>
    <row r="50" spans="2:13" ht="36.75" customHeight="1">
      <c r="B50" s="444" t="s">
        <v>466</v>
      </c>
      <c r="C50" s="472"/>
      <c r="D50" s="472"/>
      <c r="E50" s="473"/>
      <c r="F50" s="65" t="s">
        <v>460</v>
      </c>
      <c r="G50" s="65" t="s">
        <v>256</v>
      </c>
      <c r="H50" s="65" t="s">
        <v>295</v>
      </c>
      <c r="I50" s="61" t="s">
        <v>304</v>
      </c>
      <c r="J50" s="65"/>
      <c r="K50" s="103"/>
      <c r="L50" s="76">
        <f>L51</f>
        <v>5000</v>
      </c>
      <c r="M50" s="76">
        <f>M51</f>
        <v>0</v>
      </c>
    </row>
    <row r="51" spans="2:13" ht="38.25" customHeight="1">
      <c r="B51" s="444" t="s">
        <v>461</v>
      </c>
      <c r="C51" s="472"/>
      <c r="D51" s="472"/>
      <c r="E51" s="473"/>
      <c r="F51" s="65" t="s">
        <v>460</v>
      </c>
      <c r="G51" s="65" t="s">
        <v>256</v>
      </c>
      <c r="H51" s="65" t="s">
        <v>295</v>
      </c>
      <c r="I51" s="61" t="s">
        <v>304</v>
      </c>
      <c r="J51" s="65" t="s">
        <v>277</v>
      </c>
      <c r="K51" s="103"/>
      <c r="L51" s="76">
        <v>5000</v>
      </c>
      <c r="M51" s="76">
        <v>0</v>
      </c>
    </row>
    <row r="52" spans="2:13" ht="20.25" customHeight="1">
      <c r="B52" s="444" t="s">
        <v>465</v>
      </c>
      <c r="C52" s="472"/>
      <c r="D52" s="472"/>
      <c r="E52" s="473"/>
      <c r="F52" s="65" t="s">
        <v>460</v>
      </c>
      <c r="G52" s="65" t="s">
        <v>256</v>
      </c>
      <c r="H52" s="65" t="s">
        <v>295</v>
      </c>
      <c r="I52" s="61" t="s">
        <v>304</v>
      </c>
      <c r="J52" s="65"/>
      <c r="K52" s="103"/>
      <c r="L52" s="76">
        <f>L51</f>
        <v>5000</v>
      </c>
      <c r="M52" s="76">
        <v>0</v>
      </c>
    </row>
    <row r="53" spans="2:13" ht="50.25" customHeight="1" hidden="1">
      <c r="B53" s="483" t="s">
        <v>467</v>
      </c>
      <c r="C53" s="496"/>
      <c r="D53" s="496"/>
      <c r="E53" s="497"/>
      <c r="F53" s="105" t="s">
        <v>460</v>
      </c>
      <c r="G53" s="105" t="s">
        <v>256</v>
      </c>
      <c r="H53" s="105" t="s">
        <v>295</v>
      </c>
      <c r="I53" s="107" t="s">
        <v>307</v>
      </c>
      <c r="J53" s="105"/>
      <c r="K53" s="106"/>
      <c r="L53" s="87">
        <f>L54</f>
        <v>0</v>
      </c>
      <c r="M53" s="87">
        <f>M54</f>
        <v>0</v>
      </c>
    </row>
    <row r="54" spans="2:13" ht="38.25" customHeight="1" hidden="1">
      <c r="B54" s="444" t="s">
        <v>468</v>
      </c>
      <c r="C54" s="472"/>
      <c r="D54" s="472"/>
      <c r="E54" s="473"/>
      <c r="F54" s="65" t="s">
        <v>460</v>
      </c>
      <c r="G54" s="65" t="s">
        <v>256</v>
      </c>
      <c r="H54" s="65" t="s">
        <v>295</v>
      </c>
      <c r="I54" s="61" t="s">
        <v>307</v>
      </c>
      <c r="J54" s="65"/>
      <c r="K54" s="103"/>
      <c r="L54" s="76">
        <f>L55</f>
        <v>0</v>
      </c>
      <c r="M54" s="76">
        <f>M55</f>
        <v>0</v>
      </c>
    </row>
    <row r="55" spans="2:13" ht="38.25" customHeight="1" hidden="1">
      <c r="B55" s="444" t="s">
        <v>461</v>
      </c>
      <c r="C55" s="472"/>
      <c r="D55" s="472"/>
      <c r="E55" s="473"/>
      <c r="F55" s="65" t="s">
        <v>460</v>
      </c>
      <c r="G55" s="65" t="s">
        <v>256</v>
      </c>
      <c r="H55" s="65" t="s">
        <v>295</v>
      </c>
      <c r="I55" s="61" t="s">
        <v>307</v>
      </c>
      <c r="J55" s="65" t="s">
        <v>277</v>
      </c>
      <c r="K55" s="103"/>
      <c r="L55" s="76">
        <v>0</v>
      </c>
      <c r="M55" s="76">
        <v>0</v>
      </c>
    </row>
    <row r="56" spans="2:13" ht="50.25" customHeight="1">
      <c r="B56" s="444" t="s">
        <v>261</v>
      </c>
      <c r="C56" s="472"/>
      <c r="D56" s="472"/>
      <c r="E56" s="473"/>
      <c r="F56" s="65" t="s">
        <v>460</v>
      </c>
      <c r="G56" s="65" t="s">
        <v>256</v>
      </c>
      <c r="H56" s="65" t="s">
        <v>295</v>
      </c>
      <c r="I56" s="65" t="s">
        <v>260</v>
      </c>
      <c r="J56" s="65"/>
      <c r="K56" s="103"/>
      <c r="L56" s="76">
        <f>L57</f>
        <v>2279959.5</v>
      </c>
      <c r="M56" s="76">
        <f>M57</f>
        <v>2264872.73</v>
      </c>
    </row>
    <row r="57" spans="2:13" ht="39" customHeight="1">
      <c r="B57" s="444" t="s">
        <v>263</v>
      </c>
      <c r="C57" s="472"/>
      <c r="D57" s="472"/>
      <c r="E57" s="473"/>
      <c r="F57" s="65" t="s">
        <v>460</v>
      </c>
      <c r="G57" s="65" t="s">
        <v>256</v>
      </c>
      <c r="H57" s="65" t="s">
        <v>295</v>
      </c>
      <c r="I57" s="65" t="s">
        <v>262</v>
      </c>
      <c r="J57" s="65"/>
      <c r="K57" s="103"/>
      <c r="L57" s="76">
        <f>L58+L61</f>
        <v>2279959.5</v>
      </c>
      <c r="M57" s="76">
        <f>M58+M61</f>
        <v>2264872.73</v>
      </c>
    </row>
    <row r="58" spans="2:13" ht="26.25" customHeight="1">
      <c r="B58" s="444" t="s">
        <v>311</v>
      </c>
      <c r="C58" s="472"/>
      <c r="D58" s="472"/>
      <c r="E58" s="473"/>
      <c r="F58" s="65" t="s">
        <v>460</v>
      </c>
      <c r="G58" s="65" t="s">
        <v>256</v>
      </c>
      <c r="H58" s="65" t="s">
        <v>295</v>
      </c>
      <c r="I58" s="65" t="s">
        <v>309</v>
      </c>
      <c r="J58" s="65" t="s">
        <v>267</v>
      </c>
      <c r="K58" s="103"/>
      <c r="L58" s="76">
        <f>L59+L60</f>
        <v>1913700</v>
      </c>
      <c r="M58" s="76">
        <f>M59+M60</f>
        <v>1913700</v>
      </c>
    </row>
    <row r="59" spans="2:13" ht="26.25" customHeight="1">
      <c r="B59" s="439" t="s">
        <v>270</v>
      </c>
      <c r="C59" s="440"/>
      <c r="D59" s="440"/>
      <c r="E59" s="441"/>
      <c r="F59" s="65" t="s">
        <v>460</v>
      </c>
      <c r="G59" s="65" t="s">
        <v>256</v>
      </c>
      <c r="H59" s="65" t="s">
        <v>295</v>
      </c>
      <c r="I59" s="65" t="s">
        <v>309</v>
      </c>
      <c r="J59" s="65" t="s">
        <v>269</v>
      </c>
      <c r="K59" s="103"/>
      <c r="L59" s="76">
        <v>1469700</v>
      </c>
      <c r="M59" s="76">
        <v>1469700</v>
      </c>
    </row>
    <row r="60" spans="2:13" ht="50.25" customHeight="1">
      <c r="B60" s="439" t="s">
        <v>272</v>
      </c>
      <c r="C60" s="440"/>
      <c r="D60" s="440"/>
      <c r="E60" s="441"/>
      <c r="F60" s="65" t="s">
        <v>460</v>
      </c>
      <c r="G60" s="65" t="s">
        <v>256</v>
      </c>
      <c r="H60" s="65" t="s">
        <v>295</v>
      </c>
      <c r="I60" s="65" t="s">
        <v>309</v>
      </c>
      <c r="J60" s="65" t="s">
        <v>271</v>
      </c>
      <c r="K60" s="103"/>
      <c r="L60" s="76">
        <v>444000</v>
      </c>
      <c r="M60" s="76">
        <v>444000</v>
      </c>
    </row>
    <row r="61" spans="2:13" ht="36.75" customHeight="1">
      <c r="B61" s="439" t="s">
        <v>278</v>
      </c>
      <c r="C61" s="442"/>
      <c r="D61" s="442"/>
      <c r="E61" s="443"/>
      <c r="F61" s="65" t="s">
        <v>460</v>
      </c>
      <c r="G61" s="65" t="s">
        <v>256</v>
      </c>
      <c r="H61" s="65" t="s">
        <v>295</v>
      </c>
      <c r="I61" s="65" t="s">
        <v>309</v>
      </c>
      <c r="J61" s="65" t="s">
        <v>277</v>
      </c>
      <c r="K61" s="103"/>
      <c r="L61" s="76">
        <v>366259.5</v>
      </c>
      <c r="M61" s="76">
        <v>351172.73</v>
      </c>
    </row>
    <row r="62" spans="2:13" ht="24" customHeight="1" hidden="1">
      <c r="B62" s="413" t="s">
        <v>312</v>
      </c>
      <c r="C62" s="414"/>
      <c r="D62" s="414"/>
      <c r="E62" s="415"/>
      <c r="F62" s="54" t="s">
        <v>460</v>
      </c>
      <c r="G62" s="54" t="s">
        <v>258</v>
      </c>
      <c r="H62" s="100"/>
      <c r="I62" s="100"/>
      <c r="J62" s="100"/>
      <c r="K62" s="101"/>
      <c r="L62" s="89">
        <f aca="true" t="shared" si="3" ref="L62:M65">L63</f>
        <v>191700</v>
      </c>
      <c r="M62" s="89">
        <f t="shared" si="3"/>
        <v>219100</v>
      </c>
    </row>
    <row r="63" spans="2:13" ht="27.75" customHeight="1" hidden="1">
      <c r="B63" s="474" t="s">
        <v>314</v>
      </c>
      <c r="C63" s="475"/>
      <c r="D63" s="475"/>
      <c r="E63" s="476"/>
      <c r="F63" s="80" t="s">
        <v>460</v>
      </c>
      <c r="G63" s="80" t="s">
        <v>258</v>
      </c>
      <c r="H63" s="80" t="s">
        <v>313</v>
      </c>
      <c r="I63" s="80"/>
      <c r="J63" s="80"/>
      <c r="K63" s="102"/>
      <c r="L63" s="88">
        <f t="shared" si="3"/>
        <v>191700</v>
      </c>
      <c r="M63" s="88">
        <f t="shared" si="3"/>
        <v>219100</v>
      </c>
    </row>
    <row r="64" spans="2:13" ht="25.5" customHeight="1" hidden="1">
      <c r="B64" s="444" t="s">
        <v>261</v>
      </c>
      <c r="C64" s="472"/>
      <c r="D64" s="472"/>
      <c r="E64" s="473"/>
      <c r="F64" s="65" t="s">
        <v>460</v>
      </c>
      <c r="G64" s="65" t="s">
        <v>258</v>
      </c>
      <c r="H64" s="65" t="s">
        <v>313</v>
      </c>
      <c r="I64" s="65" t="s">
        <v>260</v>
      </c>
      <c r="J64" s="65"/>
      <c r="K64" s="103"/>
      <c r="L64" s="76">
        <f t="shared" si="3"/>
        <v>191700</v>
      </c>
      <c r="M64" s="76">
        <f t="shared" si="3"/>
        <v>219100</v>
      </c>
    </row>
    <row r="65" spans="2:13" ht="30.75" customHeight="1" hidden="1">
      <c r="B65" s="444" t="s">
        <v>263</v>
      </c>
      <c r="C65" s="472"/>
      <c r="D65" s="472"/>
      <c r="E65" s="473"/>
      <c r="F65" s="65" t="s">
        <v>460</v>
      </c>
      <c r="G65" s="65" t="s">
        <v>258</v>
      </c>
      <c r="H65" s="65" t="s">
        <v>313</v>
      </c>
      <c r="I65" s="65" t="s">
        <v>262</v>
      </c>
      <c r="J65" s="65"/>
      <c r="K65" s="103"/>
      <c r="L65" s="76">
        <f t="shared" si="3"/>
        <v>191700</v>
      </c>
      <c r="M65" s="76">
        <f t="shared" si="3"/>
        <v>219100</v>
      </c>
    </row>
    <row r="66" spans="2:13" ht="45.75" customHeight="1">
      <c r="B66" s="444" t="s">
        <v>316</v>
      </c>
      <c r="C66" s="472"/>
      <c r="D66" s="472"/>
      <c r="E66" s="473"/>
      <c r="F66" s="65" t="s">
        <v>460</v>
      </c>
      <c r="G66" s="65" t="s">
        <v>258</v>
      </c>
      <c r="H66" s="65" t="s">
        <v>313</v>
      </c>
      <c r="I66" s="65" t="s">
        <v>315</v>
      </c>
      <c r="J66" s="65"/>
      <c r="K66" s="103"/>
      <c r="L66" s="76">
        <f>L67+L70</f>
        <v>191700</v>
      </c>
      <c r="M66" s="76">
        <f>M67+M70</f>
        <v>219100</v>
      </c>
    </row>
    <row r="67" spans="2:13" ht="29.25" customHeight="1">
      <c r="B67" s="439" t="s">
        <v>268</v>
      </c>
      <c r="C67" s="442"/>
      <c r="D67" s="442"/>
      <c r="E67" s="443"/>
      <c r="F67" s="67" t="s">
        <v>460</v>
      </c>
      <c r="G67" s="67" t="s">
        <v>258</v>
      </c>
      <c r="H67" s="67" t="s">
        <v>313</v>
      </c>
      <c r="I67" s="67" t="s">
        <v>315</v>
      </c>
      <c r="J67" s="67" t="s">
        <v>267</v>
      </c>
      <c r="K67" s="104"/>
      <c r="L67" s="77">
        <f>L68+L69</f>
        <v>174207</v>
      </c>
      <c r="M67" s="77">
        <f>M68+M69</f>
        <v>203658</v>
      </c>
    </row>
    <row r="68" spans="2:13" ht="22.5" customHeight="1">
      <c r="B68" s="439" t="s">
        <v>270</v>
      </c>
      <c r="C68" s="440"/>
      <c r="D68" s="440"/>
      <c r="E68" s="441"/>
      <c r="F68" s="67" t="s">
        <v>460</v>
      </c>
      <c r="G68" s="67" t="s">
        <v>258</v>
      </c>
      <c r="H68" s="67" t="s">
        <v>313</v>
      </c>
      <c r="I68" s="67" t="s">
        <v>315</v>
      </c>
      <c r="J68" s="67" t="s">
        <v>269</v>
      </c>
      <c r="K68" s="104"/>
      <c r="L68" s="77">
        <v>133800</v>
      </c>
      <c r="M68" s="77">
        <v>156420</v>
      </c>
    </row>
    <row r="69" spans="2:13" ht="35.25" customHeight="1">
      <c r="B69" s="439" t="s">
        <v>272</v>
      </c>
      <c r="C69" s="440"/>
      <c r="D69" s="440"/>
      <c r="E69" s="441"/>
      <c r="F69" s="67" t="s">
        <v>460</v>
      </c>
      <c r="G69" s="67" t="s">
        <v>258</v>
      </c>
      <c r="H69" s="67" t="s">
        <v>313</v>
      </c>
      <c r="I69" s="67" t="s">
        <v>315</v>
      </c>
      <c r="J69" s="67" t="s">
        <v>271</v>
      </c>
      <c r="K69" s="104"/>
      <c r="L69" s="77">
        <v>40407</v>
      </c>
      <c r="M69" s="77">
        <v>47238</v>
      </c>
    </row>
    <row r="70" spans="2:13" ht="27.75" customHeight="1">
      <c r="B70" s="439" t="s">
        <v>278</v>
      </c>
      <c r="C70" s="442"/>
      <c r="D70" s="442"/>
      <c r="E70" s="443"/>
      <c r="F70" s="67" t="s">
        <v>460</v>
      </c>
      <c r="G70" s="67" t="s">
        <v>258</v>
      </c>
      <c r="H70" s="67" t="s">
        <v>313</v>
      </c>
      <c r="I70" s="67" t="s">
        <v>315</v>
      </c>
      <c r="J70" s="67" t="s">
        <v>277</v>
      </c>
      <c r="K70" s="104"/>
      <c r="L70" s="77">
        <v>17493</v>
      </c>
      <c r="M70" s="77">
        <v>15442</v>
      </c>
    </row>
    <row r="71" spans="2:13" ht="26.25" customHeight="1">
      <c r="B71" s="413" t="s">
        <v>320</v>
      </c>
      <c r="C71" s="414"/>
      <c r="D71" s="414"/>
      <c r="E71" s="415"/>
      <c r="F71" s="54" t="s">
        <v>460</v>
      </c>
      <c r="G71" s="54" t="s">
        <v>313</v>
      </c>
      <c r="H71" s="100"/>
      <c r="I71" s="100"/>
      <c r="J71" s="100"/>
      <c r="K71" s="101"/>
      <c r="L71" s="89">
        <f>L75+L80+L72</f>
        <v>338456.56</v>
      </c>
      <c r="M71" s="89">
        <f>M75+M80+M72</f>
        <v>265456.56</v>
      </c>
    </row>
    <row r="72" spans="2:13" ht="51.75" customHeight="1" hidden="1">
      <c r="B72" s="483" t="s">
        <v>480</v>
      </c>
      <c r="C72" s="496"/>
      <c r="D72" s="496"/>
      <c r="E72" s="497"/>
      <c r="F72" s="80" t="s">
        <v>460</v>
      </c>
      <c r="G72" s="80" t="s">
        <v>313</v>
      </c>
      <c r="H72" s="80" t="s">
        <v>321</v>
      </c>
      <c r="I72" s="100" t="s">
        <v>385</v>
      </c>
      <c r="J72" s="100"/>
      <c r="K72" s="101"/>
      <c r="L72" s="89">
        <f>L73</f>
        <v>0</v>
      </c>
      <c r="M72" s="89">
        <f>M73</f>
        <v>0</v>
      </c>
    </row>
    <row r="73" spans="2:13" ht="53.25" customHeight="1" hidden="1">
      <c r="B73" s="444" t="s">
        <v>481</v>
      </c>
      <c r="C73" s="472"/>
      <c r="D73" s="472"/>
      <c r="E73" s="473"/>
      <c r="F73" s="65" t="s">
        <v>460</v>
      </c>
      <c r="G73" s="65" t="s">
        <v>313</v>
      </c>
      <c r="H73" s="65" t="s">
        <v>321</v>
      </c>
      <c r="I73" s="80" t="s">
        <v>385</v>
      </c>
      <c r="J73" s="80"/>
      <c r="K73" s="102"/>
      <c r="L73" s="116">
        <f>L74</f>
        <v>0</v>
      </c>
      <c r="M73" s="116">
        <f>M74</f>
        <v>0</v>
      </c>
    </row>
    <row r="74" spans="2:13" ht="40.5" customHeight="1" hidden="1">
      <c r="B74" s="444" t="s">
        <v>461</v>
      </c>
      <c r="C74" s="472"/>
      <c r="D74" s="472"/>
      <c r="E74" s="473"/>
      <c r="F74" s="65" t="s">
        <v>460</v>
      </c>
      <c r="G74" s="65" t="s">
        <v>313</v>
      </c>
      <c r="H74" s="65" t="s">
        <v>321</v>
      </c>
      <c r="I74" s="80" t="s">
        <v>385</v>
      </c>
      <c r="J74" s="80" t="s">
        <v>277</v>
      </c>
      <c r="K74" s="102"/>
      <c r="L74" s="116">
        <v>0</v>
      </c>
      <c r="M74" s="116">
        <v>0</v>
      </c>
    </row>
    <row r="75" spans="2:13" ht="37.5" customHeight="1">
      <c r="B75" s="474" t="s">
        <v>322</v>
      </c>
      <c r="C75" s="475"/>
      <c r="D75" s="475"/>
      <c r="E75" s="476"/>
      <c r="F75" s="80" t="s">
        <v>460</v>
      </c>
      <c r="G75" s="80" t="s">
        <v>313</v>
      </c>
      <c r="H75" s="80" t="s">
        <v>321</v>
      </c>
      <c r="I75" s="80"/>
      <c r="J75" s="80"/>
      <c r="K75" s="102"/>
      <c r="L75" s="88">
        <f aca="true" t="shared" si="4" ref="L75:M78">L76</f>
        <v>23000</v>
      </c>
      <c r="M75" s="88">
        <f t="shared" si="4"/>
        <v>23000</v>
      </c>
    </row>
    <row r="76" spans="2:13" ht="50.25" customHeight="1">
      <c r="B76" s="444" t="s">
        <v>261</v>
      </c>
      <c r="C76" s="472"/>
      <c r="D76" s="472"/>
      <c r="E76" s="473"/>
      <c r="F76" s="65" t="s">
        <v>460</v>
      </c>
      <c r="G76" s="65" t="s">
        <v>313</v>
      </c>
      <c r="H76" s="65" t="s">
        <v>321</v>
      </c>
      <c r="I76" s="65" t="s">
        <v>260</v>
      </c>
      <c r="J76" s="65"/>
      <c r="K76" s="103"/>
      <c r="L76" s="76">
        <f t="shared" si="4"/>
        <v>23000</v>
      </c>
      <c r="M76" s="76">
        <f t="shared" si="4"/>
        <v>23000</v>
      </c>
    </row>
    <row r="77" spans="2:13" ht="37.5" customHeight="1">
      <c r="B77" s="444" t="s">
        <v>263</v>
      </c>
      <c r="C77" s="472"/>
      <c r="D77" s="472"/>
      <c r="E77" s="473"/>
      <c r="F77" s="65" t="s">
        <v>460</v>
      </c>
      <c r="G77" s="65" t="s">
        <v>313</v>
      </c>
      <c r="H77" s="65" t="s">
        <v>321</v>
      </c>
      <c r="I77" s="65" t="s">
        <v>262</v>
      </c>
      <c r="J77" s="65"/>
      <c r="K77" s="103"/>
      <c r="L77" s="76">
        <f t="shared" si="4"/>
        <v>23000</v>
      </c>
      <c r="M77" s="76">
        <f t="shared" si="4"/>
        <v>23000</v>
      </c>
    </row>
    <row r="78" spans="2:13" ht="39.75" customHeight="1">
      <c r="B78" s="444" t="s">
        <v>324</v>
      </c>
      <c r="C78" s="472"/>
      <c r="D78" s="472"/>
      <c r="E78" s="473"/>
      <c r="F78" s="65" t="s">
        <v>460</v>
      </c>
      <c r="G78" s="65" t="s">
        <v>313</v>
      </c>
      <c r="H78" s="65" t="s">
        <v>321</v>
      </c>
      <c r="I78" s="65" t="s">
        <v>323</v>
      </c>
      <c r="J78" s="65"/>
      <c r="K78" s="103"/>
      <c r="L78" s="76">
        <f t="shared" si="4"/>
        <v>23000</v>
      </c>
      <c r="M78" s="76">
        <f t="shared" si="4"/>
        <v>23000</v>
      </c>
    </row>
    <row r="79" spans="2:13" ht="38.25" customHeight="1">
      <c r="B79" s="439" t="s">
        <v>278</v>
      </c>
      <c r="C79" s="442"/>
      <c r="D79" s="442"/>
      <c r="E79" s="443"/>
      <c r="F79" s="67" t="s">
        <v>460</v>
      </c>
      <c r="G79" s="67" t="s">
        <v>313</v>
      </c>
      <c r="H79" s="67" t="s">
        <v>321</v>
      </c>
      <c r="I79" s="67" t="s">
        <v>323</v>
      </c>
      <c r="J79" s="67" t="s">
        <v>277</v>
      </c>
      <c r="K79" s="104"/>
      <c r="L79" s="77">
        <v>23000</v>
      </c>
      <c r="M79" s="77">
        <v>23000</v>
      </c>
    </row>
    <row r="80" spans="2:13" ht="24" customHeight="1">
      <c r="B80" s="493" t="s">
        <v>326</v>
      </c>
      <c r="C80" s="494"/>
      <c r="D80" s="494"/>
      <c r="E80" s="495"/>
      <c r="F80" s="108" t="s">
        <v>460</v>
      </c>
      <c r="G80" s="108" t="s">
        <v>313</v>
      </c>
      <c r="H80" s="108" t="s">
        <v>325</v>
      </c>
      <c r="I80" s="108"/>
      <c r="J80" s="108"/>
      <c r="K80" s="109"/>
      <c r="L80" s="117">
        <f>L86+L81+L90+L93</f>
        <v>315456.56</v>
      </c>
      <c r="M80" s="117">
        <f>M86+M81+M90+M93</f>
        <v>242456.56</v>
      </c>
    </row>
    <row r="81" spans="2:13" ht="24" customHeight="1">
      <c r="B81" s="483" t="s">
        <v>469</v>
      </c>
      <c r="C81" s="496"/>
      <c r="D81" s="496"/>
      <c r="E81" s="497"/>
      <c r="F81" s="105" t="s">
        <v>460</v>
      </c>
      <c r="G81" s="105" t="s">
        <v>313</v>
      </c>
      <c r="H81" s="105" t="s">
        <v>325</v>
      </c>
      <c r="I81" s="105" t="s">
        <v>331</v>
      </c>
      <c r="J81" s="105"/>
      <c r="K81" s="106"/>
      <c r="L81" s="87">
        <f>L82+L84</f>
        <v>73000</v>
      </c>
      <c r="M81" s="87">
        <f>M82+M84</f>
        <v>0</v>
      </c>
    </row>
    <row r="82" spans="2:13" ht="24" customHeight="1">
      <c r="B82" s="439" t="s">
        <v>330</v>
      </c>
      <c r="C82" s="440"/>
      <c r="D82" s="440"/>
      <c r="E82" s="441"/>
      <c r="F82" s="67" t="s">
        <v>460</v>
      </c>
      <c r="G82" s="67" t="s">
        <v>313</v>
      </c>
      <c r="H82" s="67" t="s">
        <v>325</v>
      </c>
      <c r="I82" s="67" t="s">
        <v>331</v>
      </c>
      <c r="J82" s="67"/>
      <c r="K82" s="104"/>
      <c r="L82" s="77">
        <f>L83</f>
        <v>43000</v>
      </c>
      <c r="M82" s="77">
        <f>M83</f>
        <v>0</v>
      </c>
    </row>
    <row r="83" spans="2:13" ht="24" customHeight="1">
      <c r="B83" s="439" t="s">
        <v>278</v>
      </c>
      <c r="C83" s="442"/>
      <c r="D83" s="442"/>
      <c r="E83" s="443"/>
      <c r="F83" s="67" t="s">
        <v>460</v>
      </c>
      <c r="G83" s="67" t="s">
        <v>313</v>
      </c>
      <c r="H83" s="67" t="s">
        <v>325</v>
      </c>
      <c r="I83" s="67" t="s">
        <v>331</v>
      </c>
      <c r="J83" s="67" t="s">
        <v>277</v>
      </c>
      <c r="K83" s="104"/>
      <c r="L83" s="77">
        <v>43000</v>
      </c>
      <c r="M83" s="77">
        <v>0</v>
      </c>
    </row>
    <row r="84" spans="2:13" ht="24" customHeight="1">
      <c r="B84" s="439" t="s">
        <v>333</v>
      </c>
      <c r="C84" s="440"/>
      <c r="D84" s="440"/>
      <c r="E84" s="441"/>
      <c r="F84" s="67" t="s">
        <v>460</v>
      </c>
      <c r="G84" s="67" t="s">
        <v>313</v>
      </c>
      <c r="H84" s="67" t="s">
        <v>325</v>
      </c>
      <c r="I84" s="67" t="s">
        <v>331</v>
      </c>
      <c r="J84" s="67"/>
      <c r="K84" s="104"/>
      <c r="L84" s="77">
        <f>L85</f>
        <v>30000</v>
      </c>
      <c r="M84" s="77">
        <f>M85</f>
        <v>0</v>
      </c>
    </row>
    <row r="85" spans="2:13" ht="24" customHeight="1">
      <c r="B85" s="439" t="s">
        <v>278</v>
      </c>
      <c r="C85" s="442"/>
      <c r="D85" s="442"/>
      <c r="E85" s="443"/>
      <c r="F85" s="67" t="s">
        <v>460</v>
      </c>
      <c r="G85" s="67" t="s">
        <v>313</v>
      </c>
      <c r="H85" s="67" t="s">
        <v>325</v>
      </c>
      <c r="I85" s="67" t="s">
        <v>331</v>
      </c>
      <c r="J85" s="67" t="s">
        <v>277</v>
      </c>
      <c r="K85" s="104"/>
      <c r="L85" s="77">
        <v>30000</v>
      </c>
      <c r="M85" s="77">
        <v>0</v>
      </c>
    </row>
    <row r="86" spans="2:13" ht="55.5" customHeight="1">
      <c r="B86" s="444" t="s">
        <v>261</v>
      </c>
      <c r="C86" s="472"/>
      <c r="D86" s="472"/>
      <c r="E86" s="473"/>
      <c r="F86" s="65" t="s">
        <v>460</v>
      </c>
      <c r="G86" s="65" t="s">
        <v>313</v>
      </c>
      <c r="H86" s="65" t="s">
        <v>325</v>
      </c>
      <c r="I86" s="65" t="s">
        <v>260</v>
      </c>
      <c r="J86" s="65"/>
      <c r="K86" s="103"/>
      <c r="L86" s="76">
        <f aca="true" t="shared" si="5" ref="L86:M88">L87</f>
        <v>76800</v>
      </c>
      <c r="M86" s="76">
        <f t="shared" si="5"/>
        <v>76800</v>
      </c>
    </row>
    <row r="87" spans="2:13" ht="40.5" customHeight="1">
      <c r="B87" s="444" t="s">
        <v>263</v>
      </c>
      <c r="C87" s="472"/>
      <c r="D87" s="472"/>
      <c r="E87" s="473"/>
      <c r="F87" s="65" t="s">
        <v>460</v>
      </c>
      <c r="G87" s="65" t="s">
        <v>313</v>
      </c>
      <c r="H87" s="65" t="s">
        <v>325</v>
      </c>
      <c r="I87" s="65" t="s">
        <v>262</v>
      </c>
      <c r="J87" s="65"/>
      <c r="K87" s="103"/>
      <c r="L87" s="76">
        <f t="shared" si="5"/>
        <v>76800</v>
      </c>
      <c r="M87" s="76">
        <f t="shared" si="5"/>
        <v>76800</v>
      </c>
    </row>
    <row r="88" spans="2:13" ht="36.75" customHeight="1">
      <c r="B88" s="444" t="s">
        <v>335</v>
      </c>
      <c r="C88" s="472"/>
      <c r="D88" s="472"/>
      <c r="E88" s="473"/>
      <c r="F88" s="65" t="s">
        <v>460</v>
      </c>
      <c r="G88" s="65" t="s">
        <v>313</v>
      </c>
      <c r="H88" s="65" t="s">
        <v>325</v>
      </c>
      <c r="I88" s="65" t="s">
        <v>334</v>
      </c>
      <c r="J88" s="67"/>
      <c r="K88" s="104"/>
      <c r="L88" s="76">
        <f t="shared" si="5"/>
        <v>76800</v>
      </c>
      <c r="M88" s="76">
        <f t="shared" si="5"/>
        <v>76800</v>
      </c>
    </row>
    <row r="89" spans="2:13" ht="39.75" customHeight="1">
      <c r="B89" s="439" t="s">
        <v>278</v>
      </c>
      <c r="C89" s="442"/>
      <c r="D89" s="442"/>
      <c r="E89" s="443"/>
      <c r="F89" s="67" t="s">
        <v>460</v>
      </c>
      <c r="G89" s="67" t="s">
        <v>313</v>
      </c>
      <c r="H89" s="67" t="s">
        <v>325</v>
      </c>
      <c r="I89" s="67" t="s">
        <v>334</v>
      </c>
      <c r="J89" s="67" t="s">
        <v>277</v>
      </c>
      <c r="K89" s="104"/>
      <c r="L89" s="77">
        <v>76800</v>
      </c>
      <c r="M89" s="77">
        <v>76800</v>
      </c>
    </row>
    <row r="90" spans="2:13" ht="39.75" customHeight="1">
      <c r="B90" s="444" t="s">
        <v>621</v>
      </c>
      <c r="C90" s="445"/>
      <c r="D90" s="445"/>
      <c r="E90" s="446"/>
      <c r="F90" s="65" t="s">
        <v>460</v>
      </c>
      <c r="G90" s="65" t="s">
        <v>313</v>
      </c>
      <c r="H90" s="65" t="s">
        <v>325</v>
      </c>
      <c r="I90" s="64" t="s">
        <v>336</v>
      </c>
      <c r="J90" s="67"/>
      <c r="K90" s="104"/>
      <c r="L90" s="76">
        <f>L91</f>
        <v>151515.15</v>
      </c>
      <c r="M90" s="76">
        <f>M91</f>
        <v>151515.15</v>
      </c>
    </row>
    <row r="91" spans="2:13" ht="39.75" customHeight="1">
      <c r="B91" s="439" t="s">
        <v>330</v>
      </c>
      <c r="C91" s="440"/>
      <c r="D91" s="440"/>
      <c r="E91" s="441"/>
      <c r="F91" s="65" t="s">
        <v>460</v>
      </c>
      <c r="G91" s="65" t="s">
        <v>313</v>
      </c>
      <c r="H91" s="65" t="s">
        <v>325</v>
      </c>
      <c r="I91" s="61" t="s">
        <v>336</v>
      </c>
      <c r="J91" s="67"/>
      <c r="K91" s="104"/>
      <c r="L91" s="77">
        <f>L92</f>
        <v>151515.15</v>
      </c>
      <c r="M91" s="77">
        <f>M92</f>
        <v>151515.15</v>
      </c>
    </row>
    <row r="92" spans="2:13" ht="39.75" customHeight="1">
      <c r="B92" s="439" t="s">
        <v>278</v>
      </c>
      <c r="C92" s="442"/>
      <c r="D92" s="442"/>
      <c r="E92" s="443"/>
      <c r="F92" s="65" t="s">
        <v>460</v>
      </c>
      <c r="G92" s="65" t="s">
        <v>313</v>
      </c>
      <c r="H92" s="65" t="s">
        <v>325</v>
      </c>
      <c r="I92" s="61" t="s">
        <v>336</v>
      </c>
      <c r="J92" s="67" t="s">
        <v>277</v>
      </c>
      <c r="K92" s="104"/>
      <c r="L92" s="77">
        <v>151515.15</v>
      </c>
      <c r="M92" s="77">
        <v>151515.15</v>
      </c>
    </row>
    <row r="93" spans="2:13" ht="39.75" customHeight="1">
      <c r="B93" s="444" t="s">
        <v>619</v>
      </c>
      <c r="C93" s="445"/>
      <c r="D93" s="445"/>
      <c r="E93" s="446"/>
      <c r="F93" s="67" t="s">
        <v>460</v>
      </c>
      <c r="G93" s="67" t="s">
        <v>313</v>
      </c>
      <c r="H93" s="67" t="s">
        <v>325</v>
      </c>
      <c r="I93" s="64" t="s">
        <v>337</v>
      </c>
      <c r="J93" s="67"/>
      <c r="K93" s="104"/>
      <c r="L93" s="76">
        <f>L94</f>
        <v>14141.41</v>
      </c>
      <c r="M93" s="76">
        <f>M94</f>
        <v>14141.41</v>
      </c>
    </row>
    <row r="94" spans="2:13" ht="54.75" customHeight="1">
      <c r="B94" s="439" t="s">
        <v>333</v>
      </c>
      <c r="C94" s="440"/>
      <c r="D94" s="440"/>
      <c r="E94" s="441"/>
      <c r="F94" s="65" t="s">
        <v>460</v>
      </c>
      <c r="G94" s="65" t="s">
        <v>313</v>
      </c>
      <c r="H94" s="65" t="s">
        <v>325</v>
      </c>
      <c r="I94" s="61" t="s">
        <v>337</v>
      </c>
      <c r="J94" s="67" t="s">
        <v>277</v>
      </c>
      <c r="K94" s="104"/>
      <c r="L94" s="77">
        <v>14141.41</v>
      </c>
      <c r="M94" s="77">
        <v>14141.41</v>
      </c>
    </row>
    <row r="95" spans="2:13" ht="20.25" customHeight="1">
      <c r="B95" s="413" t="s">
        <v>338</v>
      </c>
      <c r="C95" s="414"/>
      <c r="D95" s="414"/>
      <c r="E95" s="415"/>
      <c r="F95" s="54" t="s">
        <v>460</v>
      </c>
      <c r="G95" s="54" t="s">
        <v>273</v>
      </c>
      <c r="H95" s="118"/>
      <c r="I95" s="118"/>
      <c r="J95" s="118"/>
      <c r="K95" s="119"/>
      <c r="L95" s="89">
        <f>L96</f>
        <v>1020393.94</v>
      </c>
      <c r="M95" s="89">
        <f>M96+M108+M97+M100</f>
        <v>189100</v>
      </c>
    </row>
    <row r="96" spans="2:13" ht="18" customHeight="1">
      <c r="B96" s="474" t="s">
        <v>339</v>
      </c>
      <c r="C96" s="475"/>
      <c r="D96" s="475"/>
      <c r="E96" s="476"/>
      <c r="F96" s="80" t="s">
        <v>460</v>
      </c>
      <c r="G96" s="80" t="s">
        <v>273</v>
      </c>
      <c r="H96" s="120" t="s">
        <v>321</v>
      </c>
      <c r="I96" s="120"/>
      <c r="J96" s="120"/>
      <c r="K96" s="121"/>
      <c r="L96" s="88">
        <f>L104</f>
        <v>1020393.94</v>
      </c>
      <c r="M96" s="88">
        <f>M104</f>
        <v>189100</v>
      </c>
    </row>
    <row r="97" spans="2:13" ht="51" customHeight="1" hidden="1">
      <c r="B97" s="474" t="s">
        <v>436</v>
      </c>
      <c r="C97" s="486"/>
      <c r="D97" s="486"/>
      <c r="E97" s="487"/>
      <c r="F97" s="80" t="s">
        <v>460</v>
      </c>
      <c r="G97" s="80" t="s">
        <v>273</v>
      </c>
      <c r="H97" s="120" t="s">
        <v>321</v>
      </c>
      <c r="I97" s="59" t="s">
        <v>435</v>
      </c>
      <c r="J97" s="120"/>
      <c r="K97" s="121"/>
      <c r="L97" s="88">
        <v>0</v>
      </c>
      <c r="M97" s="86">
        <f>M98</f>
        <v>0</v>
      </c>
    </row>
    <row r="98" spans="2:13" ht="45" customHeight="1" hidden="1">
      <c r="B98" s="490" t="s">
        <v>438</v>
      </c>
      <c r="C98" s="491"/>
      <c r="D98" s="491"/>
      <c r="E98" s="492"/>
      <c r="F98" s="80" t="s">
        <v>460</v>
      </c>
      <c r="G98" s="80" t="s">
        <v>273</v>
      </c>
      <c r="H98" s="120" t="s">
        <v>321</v>
      </c>
      <c r="I98" s="78" t="s">
        <v>437</v>
      </c>
      <c r="J98" s="120"/>
      <c r="K98" s="121"/>
      <c r="L98" s="88">
        <v>0</v>
      </c>
      <c r="M98" s="88">
        <f>M99</f>
        <v>0</v>
      </c>
    </row>
    <row r="99" spans="2:13" ht="45" customHeight="1" hidden="1">
      <c r="B99" s="490" t="s">
        <v>496</v>
      </c>
      <c r="C99" s="491"/>
      <c r="D99" s="491"/>
      <c r="E99" s="492"/>
      <c r="F99" s="80" t="s">
        <v>460</v>
      </c>
      <c r="G99" s="80" t="s">
        <v>273</v>
      </c>
      <c r="H99" s="120" t="s">
        <v>321</v>
      </c>
      <c r="I99" s="78" t="s">
        <v>437</v>
      </c>
      <c r="J99" s="120" t="s">
        <v>277</v>
      </c>
      <c r="K99" s="121"/>
      <c r="L99" s="88">
        <v>0</v>
      </c>
      <c r="M99" s="88">
        <v>0</v>
      </c>
    </row>
    <row r="100" spans="2:13" ht="42.75" customHeight="1" hidden="1">
      <c r="B100" s="474" t="s">
        <v>440</v>
      </c>
      <c r="C100" s="486"/>
      <c r="D100" s="486"/>
      <c r="E100" s="487"/>
      <c r="F100" s="80" t="s">
        <v>460</v>
      </c>
      <c r="G100" s="80" t="s">
        <v>273</v>
      </c>
      <c r="H100" s="120" t="s">
        <v>321</v>
      </c>
      <c r="I100" s="59" t="s">
        <v>437</v>
      </c>
      <c r="J100" s="120"/>
      <c r="K100" s="121"/>
      <c r="L100" s="88">
        <v>0</v>
      </c>
      <c r="M100" s="86">
        <f>M101</f>
        <v>0</v>
      </c>
    </row>
    <row r="101" spans="2:13" ht="40.5" customHeight="1" hidden="1">
      <c r="B101" s="490" t="s">
        <v>441</v>
      </c>
      <c r="C101" s="491"/>
      <c r="D101" s="491"/>
      <c r="E101" s="492"/>
      <c r="F101" s="80" t="s">
        <v>460</v>
      </c>
      <c r="G101" s="80" t="s">
        <v>273</v>
      </c>
      <c r="H101" s="120" t="s">
        <v>321</v>
      </c>
      <c r="I101" s="78" t="s">
        <v>437</v>
      </c>
      <c r="J101" s="120"/>
      <c r="K101" s="121"/>
      <c r="L101" s="88">
        <v>0</v>
      </c>
      <c r="M101" s="88">
        <f>M102</f>
        <v>0</v>
      </c>
    </row>
    <row r="102" spans="2:13" ht="42.75" customHeight="1" hidden="1">
      <c r="B102" s="490" t="s">
        <v>497</v>
      </c>
      <c r="C102" s="491"/>
      <c r="D102" s="491"/>
      <c r="E102" s="492"/>
      <c r="F102" s="80" t="s">
        <v>460</v>
      </c>
      <c r="G102" s="80" t="s">
        <v>273</v>
      </c>
      <c r="H102" s="120" t="s">
        <v>321</v>
      </c>
      <c r="I102" s="78" t="s">
        <v>437</v>
      </c>
      <c r="J102" s="120"/>
      <c r="K102" s="121"/>
      <c r="L102" s="88">
        <v>0</v>
      </c>
      <c r="M102" s="88">
        <f>M103</f>
        <v>0</v>
      </c>
    </row>
    <row r="103" spans="2:13" ht="38.25" customHeight="1" hidden="1">
      <c r="B103" s="490" t="s">
        <v>498</v>
      </c>
      <c r="C103" s="491"/>
      <c r="D103" s="491"/>
      <c r="E103" s="492"/>
      <c r="F103" s="80" t="s">
        <v>460</v>
      </c>
      <c r="G103" s="80" t="s">
        <v>273</v>
      </c>
      <c r="H103" s="120" t="s">
        <v>321</v>
      </c>
      <c r="I103" s="78" t="s">
        <v>437</v>
      </c>
      <c r="J103" s="120" t="s">
        <v>277</v>
      </c>
      <c r="K103" s="121"/>
      <c r="L103" s="88">
        <v>0</v>
      </c>
      <c r="M103" s="88">
        <v>0</v>
      </c>
    </row>
    <row r="104" spans="2:13" ht="50.25" customHeight="1">
      <c r="B104" s="474" t="s">
        <v>261</v>
      </c>
      <c r="C104" s="475"/>
      <c r="D104" s="475"/>
      <c r="E104" s="476"/>
      <c r="F104" s="80" t="s">
        <v>460</v>
      </c>
      <c r="G104" s="80" t="s">
        <v>273</v>
      </c>
      <c r="H104" s="80" t="s">
        <v>321</v>
      </c>
      <c r="I104" s="80" t="s">
        <v>260</v>
      </c>
      <c r="J104" s="80"/>
      <c r="K104" s="121"/>
      <c r="L104" s="88">
        <f aca="true" t="shared" si="6" ref="L104:M106">L105</f>
        <v>1020393.94</v>
      </c>
      <c r="M104" s="88">
        <f t="shared" si="6"/>
        <v>189100</v>
      </c>
    </row>
    <row r="105" spans="2:13" ht="37.5" customHeight="1">
      <c r="B105" s="444" t="s">
        <v>263</v>
      </c>
      <c r="C105" s="472"/>
      <c r="D105" s="472"/>
      <c r="E105" s="473"/>
      <c r="F105" s="65" t="s">
        <v>460</v>
      </c>
      <c r="G105" s="65" t="s">
        <v>273</v>
      </c>
      <c r="H105" s="65" t="s">
        <v>321</v>
      </c>
      <c r="I105" s="65" t="s">
        <v>262</v>
      </c>
      <c r="J105" s="65"/>
      <c r="K105" s="122"/>
      <c r="L105" s="76">
        <f>L106+L110</f>
        <v>1020393.94</v>
      </c>
      <c r="M105" s="76">
        <f t="shared" si="6"/>
        <v>189100</v>
      </c>
    </row>
    <row r="106" spans="2:13" ht="50.25" customHeight="1">
      <c r="B106" s="444" t="s">
        <v>341</v>
      </c>
      <c r="C106" s="472"/>
      <c r="D106" s="472"/>
      <c r="E106" s="473"/>
      <c r="F106" s="65" t="s">
        <v>460</v>
      </c>
      <c r="G106" s="65" t="s">
        <v>273</v>
      </c>
      <c r="H106" s="65" t="s">
        <v>321</v>
      </c>
      <c r="I106" s="65" t="s">
        <v>340</v>
      </c>
      <c r="J106" s="65"/>
      <c r="K106" s="122"/>
      <c r="L106" s="76">
        <f t="shared" si="6"/>
        <v>181000</v>
      </c>
      <c r="M106" s="76">
        <f t="shared" si="6"/>
        <v>189100</v>
      </c>
    </row>
    <row r="107" spans="2:13" ht="36" customHeight="1">
      <c r="B107" s="439" t="s">
        <v>278</v>
      </c>
      <c r="C107" s="442"/>
      <c r="D107" s="442"/>
      <c r="E107" s="443"/>
      <c r="F107" s="67" t="s">
        <v>460</v>
      </c>
      <c r="G107" s="67" t="s">
        <v>273</v>
      </c>
      <c r="H107" s="67" t="s">
        <v>321</v>
      </c>
      <c r="I107" s="67" t="s">
        <v>340</v>
      </c>
      <c r="J107" s="67" t="s">
        <v>277</v>
      </c>
      <c r="K107" s="123"/>
      <c r="L107" s="77">
        <v>181000</v>
      </c>
      <c r="M107" s="77">
        <v>189100</v>
      </c>
    </row>
    <row r="108" spans="2:13" ht="44.25" customHeight="1">
      <c r="B108" s="444" t="s">
        <v>499</v>
      </c>
      <c r="C108" s="445"/>
      <c r="D108" s="445"/>
      <c r="E108" s="446"/>
      <c r="F108" s="80" t="s">
        <v>460</v>
      </c>
      <c r="G108" s="65" t="s">
        <v>273</v>
      </c>
      <c r="H108" s="65" t="s">
        <v>342</v>
      </c>
      <c r="I108" s="71" t="s">
        <v>260</v>
      </c>
      <c r="J108" s="65"/>
      <c r="K108" s="122"/>
      <c r="L108" s="76">
        <f aca="true" t="shared" si="7" ref="L108:M111">L109</f>
        <v>839393.94</v>
      </c>
      <c r="M108" s="76">
        <f t="shared" si="7"/>
        <v>0</v>
      </c>
    </row>
    <row r="109" spans="2:13" ht="36" customHeight="1">
      <c r="B109" s="439" t="s">
        <v>263</v>
      </c>
      <c r="C109" s="486"/>
      <c r="D109" s="486"/>
      <c r="E109" s="487"/>
      <c r="F109" s="65" t="s">
        <v>460</v>
      </c>
      <c r="G109" s="65" t="s">
        <v>273</v>
      </c>
      <c r="H109" s="65" t="s">
        <v>342</v>
      </c>
      <c r="I109" s="61" t="s">
        <v>262</v>
      </c>
      <c r="J109" s="67"/>
      <c r="K109" s="123"/>
      <c r="L109" s="77">
        <f t="shared" si="7"/>
        <v>839393.94</v>
      </c>
      <c r="M109" s="77">
        <f t="shared" si="7"/>
        <v>0</v>
      </c>
    </row>
    <row r="110" spans="2:13" ht="36" customHeight="1">
      <c r="B110" s="483" t="s">
        <v>616</v>
      </c>
      <c r="C110" s="488"/>
      <c r="D110" s="488"/>
      <c r="E110" s="489"/>
      <c r="F110" s="65" t="s">
        <v>460</v>
      </c>
      <c r="G110" s="65" t="s">
        <v>273</v>
      </c>
      <c r="H110" s="65" t="s">
        <v>342</v>
      </c>
      <c r="I110" s="64" t="s">
        <v>445</v>
      </c>
      <c r="J110" s="65"/>
      <c r="K110" s="122"/>
      <c r="L110" s="76">
        <f t="shared" si="7"/>
        <v>839393.94</v>
      </c>
      <c r="M110" s="76">
        <f t="shared" si="7"/>
        <v>0</v>
      </c>
    </row>
    <row r="111" spans="2:13" ht="36" customHeight="1">
      <c r="B111" s="439" t="s">
        <v>444</v>
      </c>
      <c r="C111" s="486"/>
      <c r="D111" s="486"/>
      <c r="E111" s="487"/>
      <c r="F111" s="67" t="s">
        <v>460</v>
      </c>
      <c r="G111" s="65" t="s">
        <v>273</v>
      </c>
      <c r="H111" s="65" t="s">
        <v>342</v>
      </c>
      <c r="I111" s="61" t="s">
        <v>445</v>
      </c>
      <c r="J111" s="67"/>
      <c r="K111" s="123"/>
      <c r="L111" s="77">
        <f t="shared" si="7"/>
        <v>839393.94</v>
      </c>
      <c r="M111" s="77">
        <f t="shared" si="7"/>
        <v>0</v>
      </c>
    </row>
    <row r="112" spans="2:13" ht="36" customHeight="1">
      <c r="B112" s="439" t="s">
        <v>500</v>
      </c>
      <c r="C112" s="486"/>
      <c r="D112" s="486"/>
      <c r="E112" s="487"/>
      <c r="F112" s="68" t="s">
        <v>460</v>
      </c>
      <c r="G112" s="67" t="s">
        <v>273</v>
      </c>
      <c r="H112" s="67" t="s">
        <v>342</v>
      </c>
      <c r="I112" s="61" t="s">
        <v>445</v>
      </c>
      <c r="J112" s="67" t="s">
        <v>277</v>
      </c>
      <c r="K112" s="123"/>
      <c r="L112" s="77">
        <v>839393.94</v>
      </c>
      <c r="M112" s="77">
        <v>0</v>
      </c>
    </row>
    <row r="113" spans="2:13" ht="16.5" customHeight="1">
      <c r="B113" s="413" t="s">
        <v>346</v>
      </c>
      <c r="C113" s="414"/>
      <c r="D113" s="414"/>
      <c r="E113" s="415"/>
      <c r="F113" s="54" t="s">
        <v>460</v>
      </c>
      <c r="G113" s="54" t="s">
        <v>345</v>
      </c>
      <c r="H113" s="80"/>
      <c r="I113" s="80"/>
      <c r="J113" s="80"/>
      <c r="K113" s="121"/>
      <c r="L113" s="89">
        <f>L119+L114</f>
        <v>388640</v>
      </c>
      <c r="M113" s="89">
        <f>M119+M114</f>
        <v>388640</v>
      </c>
    </row>
    <row r="114" spans="2:13" ht="16.5" customHeight="1">
      <c r="B114" s="424" t="s">
        <v>569</v>
      </c>
      <c r="C114" s="425"/>
      <c r="D114" s="425"/>
      <c r="E114" s="426"/>
      <c r="F114" s="80" t="s">
        <v>460</v>
      </c>
      <c r="G114" s="80" t="s">
        <v>345</v>
      </c>
      <c r="H114" s="80" t="s">
        <v>256</v>
      </c>
      <c r="I114" s="80"/>
      <c r="J114" s="80"/>
      <c r="K114" s="102"/>
      <c r="L114" s="72">
        <f aca="true" t="shared" si="8" ref="L114:M117">L115</f>
        <v>20000</v>
      </c>
      <c r="M114" s="72">
        <f t="shared" si="8"/>
        <v>20000</v>
      </c>
    </row>
    <row r="115" spans="2:13" ht="38.25" customHeight="1">
      <c r="B115" s="416" t="s">
        <v>571</v>
      </c>
      <c r="C115" s="417"/>
      <c r="D115" s="417"/>
      <c r="E115" s="418"/>
      <c r="F115" s="80" t="s">
        <v>460</v>
      </c>
      <c r="G115" s="80" t="s">
        <v>345</v>
      </c>
      <c r="H115" s="80" t="s">
        <v>256</v>
      </c>
      <c r="I115" s="80" t="s">
        <v>570</v>
      </c>
      <c r="J115" s="80"/>
      <c r="K115" s="102"/>
      <c r="L115" s="72">
        <f t="shared" si="8"/>
        <v>20000</v>
      </c>
      <c r="M115" s="72">
        <f t="shared" si="8"/>
        <v>20000</v>
      </c>
    </row>
    <row r="116" spans="2:13" ht="27" customHeight="1">
      <c r="B116" s="407" t="s">
        <v>573</v>
      </c>
      <c r="C116" s="408"/>
      <c r="D116" s="408"/>
      <c r="E116" s="409"/>
      <c r="F116" s="81" t="s">
        <v>460</v>
      </c>
      <c r="G116" s="81" t="s">
        <v>345</v>
      </c>
      <c r="H116" s="81" t="s">
        <v>256</v>
      </c>
      <c r="I116" s="81" t="s">
        <v>572</v>
      </c>
      <c r="J116" s="81"/>
      <c r="K116" s="102"/>
      <c r="L116" s="79">
        <f t="shared" si="8"/>
        <v>20000</v>
      </c>
      <c r="M116" s="79">
        <f t="shared" si="8"/>
        <v>20000</v>
      </c>
    </row>
    <row r="117" spans="2:13" ht="38.25" customHeight="1">
      <c r="B117" s="407" t="s">
        <v>575</v>
      </c>
      <c r="C117" s="408"/>
      <c r="D117" s="408"/>
      <c r="E117" s="409"/>
      <c r="F117" s="81" t="s">
        <v>460</v>
      </c>
      <c r="G117" s="81" t="s">
        <v>345</v>
      </c>
      <c r="H117" s="81" t="s">
        <v>256</v>
      </c>
      <c r="I117" s="81" t="s">
        <v>574</v>
      </c>
      <c r="J117" s="81"/>
      <c r="K117" s="102"/>
      <c r="L117" s="79">
        <f t="shared" si="8"/>
        <v>20000</v>
      </c>
      <c r="M117" s="79">
        <f t="shared" si="8"/>
        <v>20000</v>
      </c>
    </row>
    <row r="118" spans="2:13" ht="29.25" customHeight="1">
      <c r="B118" s="407" t="s">
        <v>520</v>
      </c>
      <c r="C118" s="408"/>
      <c r="D118" s="408"/>
      <c r="E118" s="409"/>
      <c r="F118" s="81" t="s">
        <v>460</v>
      </c>
      <c r="G118" s="81" t="s">
        <v>345</v>
      </c>
      <c r="H118" s="81" t="s">
        <v>256</v>
      </c>
      <c r="I118" s="81" t="s">
        <v>574</v>
      </c>
      <c r="J118" s="81" t="s">
        <v>277</v>
      </c>
      <c r="K118" s="102"/>
      <c r="L118" s="79">
        <v>20000</v>
      </c>
      <c r="M118" s="79">
        <v>20000</v>
      </c>
    </row>
    <row r="119" spans="2:13" ht="16.5" customHeight="1">
      <c r="B119" s="474" t="s">
        <v>347</v>
      </c>
      <c r="C119" s="475"/>
      <c r="D119" s="475"/>
      <c r="E119" s="476"/>
      <c r="F119" s="80" t="s">
        <v>460</v>
      </c>
      <c r="G119" s="80" t="s">
        <v>345</v>
      </c>
      <c r="H119" s="80" t="s">
        <v>313</v>
      </c>
      <c r="I119" s="80"/>
      <c r="J119" s="80"/>
      <c r="K119" s="121"/>
      <c r="L119" s="88">
        <f>L124+L123</f>
        <v>368640</v>
      </c>
      <c r="M119" s="88">
        <f>M124</f>
        <v>368640</v>
      </c>
    </row>
    <row r="120" spans="2:13" ht="64.5" customHeight="1" hidden="1">
      <c r="B120" s="416" t="s">
        <v>349</v>
      </c>
      <c r="C120" s="411"/>
      <c r="D120" s="411"/>
      <c r="E120" s="412"/>
      <c r="F120" s="65" t="s">
        <v>460</v>
      </c>
      <c r="G120" s="64" t="s">
        <v>345</v>
      </c>
      <c r="H120" s="64" t="s">
        <v>313</v>
      </c>
      <c r="I120" s="80" t="s">
        <v>348</v>
      </c>
      <c r="J120" s="80"/>
      <c r="K120" s="121"/>
      <c r="L120" s="88">
        <f>L121</f>
        <v>0</v>
      </c>
      <c r="M120" s="88">
        <v>0</v>
      </c>
    </row>
    <row r="121" spans="2:13" ht="39.75" customHeight="1" hidden="1">
      <c r="B121" s="407" t="s">
        <v>470</v>
      </c>
      <c r="C121" s="411"/>
      <c r="D121" s="411"/>
      <c r="E121" s="412"/>
      <c r="F121" s="67" t="s">
        <v>460</v>
      </c>
      <c r="G121" s="61" t="s">
        <v>345</v>
      </c>
      <c r="H121" s="61" t="s">
        <v>313</v>
      </c>
      <c r="I121" s="81" t="s">
        <v>350</v>
      </c>
      <c r="J121" s="81"/>
      <c r="K121" s="121"/>
      <c r="L121" s="91">
        <f>L122</f>
        <v>0</v>
      </c>
      <c r="M121" s="91">
        <v>0</v>
      </c>
    </row>
    <row r="122" spans="2:13" ht="37.5" customHeight="1" hidden="1">
      <c r="B122" s="407" t="s">
        <v>353</v>
      </c>
      <c r="C122" s="411"/>
      <c r="D122" s="411"/>
      <c r="E122" s="412"/>
      <c r="F122" s="67" t="s">
        <v>460</v>
      </c>
      <c r="G122" s="61" t="s">
        <v>345</v>
      </c>
      <c r="H122" s="61" t="s">
        <v>313</v>
      </c>
      <c r="I122" s="81" t="s">
        <v>352</v>
      </c>
      <c r="J122" s="81"/>
      <c r="K122" s="121"/>
      <c r="L122" s="91">
        <f>L123</f>
        <v>0</v>
      </c>
      <c r="M122" s="91">
        <v>0</v>
      </c>
    </row>
    <row r="123" spans="2:13" ht="40.5" customHeight="1" hidden="1">
      <c r="B123" s="410" t="s">
        <v>278</v>
      </c>
      <c r="C123" s="422"/>
      <c r="D123" s="422"/>
      <c r="E123" s="423"/>
      <c r="F123" s="67" t="s">
        <v>460</v>
      </c>
      <c r="G123" s="61" t="s">
        <v>345</v>
      </c>
      <c r="H123" s="61" t="s">
        <v>313</v>
      </c>
      <c r="I123" s="81" t="s">
        <v>352</v>
      </c>
      <c r="J123" s="81" t="s">
        <v>277</v>
      </c>
      <c r="K123" s="121"/>
      <c r="L123" s="91">
        <v>0</v>
      </c>
      <c r="M123" s="91">
        <v>0</v>
      </c>
    </row>
    <row r="124" spans="2:13" ht="48.75" customHeight="1">
      <c r="B124" s="444" t="s">
        <v>261</v>
      </c>
      <c r="C124" s="472"/>
      <c r="D124" s="472"/>
      <c r="E124" s="473"/>
      <c r="F124" s="65" t="s">
        <v>460</v>
      </c>
      <c r="G124" s="65" t="s">
        <v>345</v>
      </c>
      <c r="H124" s="65" t="s">
        <v>313</v>
      </c>
      <c r="I124" s="65" t="s">
        <v>260</v>
      </c>
      <c r="J124" s="65"/>
      <c r="K124" s="122"/>
      <c r="L124" s="76">
        <f>L125</f>
        <v>368640</v>
      </c>
      <c r="M124" s="76">
        <f>M125</f>
        <v>368640</v>
      </c>
    </row>
    <row r="125" spans="2:13" ht="26.25" customHeight="1">
      <c r="B125" s="444" t="s">
        <v>355</v>
      </c>
      <c r="C125" s="472"/>
      <c r="D125" s="472"/>
      <c r="E125" s="473"/>
      <c r="F125" s="65" t="s">
        <v>460</v>
      </c>
      <c r="G125" s="65" t="s">
        <v>345</v>
      </c>
      <c r="H125" s="65" t="s">
        <v>313</v>
      </c>
      <c r="I125" s="65" t="s">
        <v>354</v>
      </c>
      <c r="J125" s="65"/>
      <c r="K125" s="122"/>
      <c r="L125" s="76">
        <f>L126</f>
        <v>368640</v>
      </c>
      <c r="M125" s="76">
        <f>M126</f>
        <v>368640</v>
      </c>
    </row>
    <row r="126" spans="2:13" ht="13.5" customHeight="1">
      <c r="B126" s="444" t="s">
        <v>357</v>
      </c>
      <c r="C126" s="472"/>
      <c r="D126" s="472"/>
      <c r="E126" s="473"/>
      <c r="F126" s="65" t="s">
        <v>460</v>
      </c>
      <c r="G126" s="65" t="s">
        <v>345</v>
      </c>
      <c r="H126" s="65" t="s">
        <v>313</v>
      </c>
      <c r="I126" s="65" t="s">
        <v>356</v>
      </c>
      <c r="J126" s="65"/>
      <c r="K126" s="122"/>
      <c r="L126" s="76">
        <f>L127+L129+L131+L133+L135</f>
        <v>368640</v>
      </c>
      <c r="M126" s="76">
        <f>M127+M129+M131+M133+M135</f>
        <v>368640</v>
      </c>
    </row>
    <row r="127" spans="2:13" ht="17.25" customHeight="1">
      <c r="B127" s="474" t="s">
        <v>359</v>
      </c>
      <c r="C127" s="475"/>
      <c r="D127" s="475"/>
      <c r="E127" s="476"/>
      <c r="F127" s="80" t="s">
        <v>460</v>
      </c>
      <c r="G127" s="80" t="s">
        <v>345</v>
      </c>
      <c r="H127" s="80" t="s">
        <v>313</v>
      </c>
      <c r="I127" s="65" t="s">
        <v>358</v>
      </c>
      <c r="J127" s="80"/>
      <c r="K127" s="121"/>
      <c r="L127" s="88">
        <f>L128</f>
        <v>220000</v>
      </c>
      <c r="M127" s="88">
        <f>M128</f>
        <v>220000</v>
      </c>
    </row>
    <row r="128" spans="2:13" ht="37.5" customHeight="1">
      <c r="B128" s="439" t="s">
        <v>278</v>
      </c>
      <c r="C128" s="442"/>
      <c r="D128" s="442"/>
      <c r="E128" s="443"/>
      <c r="F128" s="67" t="s">
        <v>460</v>
      </c>
      <c r="G128" s="67" t="s">
        <v>345</v>
      </c>
      <c r="H128" s="67" t="s">
        <v>313</v>
      </c>
      <c r="I128" s="67" t="s">
        <v>358</v>
      </c>
      <c r="J128" s="67" t="s">
        <v>277</v>
      </c>
      <c r="K128" s="123"/>
      <c r="L128" s="77">
        <v>220000</v>
      </c>
      <c r="M128" s="77">
        <v>220000</v>
      </c>
    </row>
    <row r="129" spans="2:13" ht="52.5" customHeight="1">
      <c r="B129" s="474" t="s">
        <v>363</v>
      </c>
      <c r="C129" s="475"/>
      <c r="D129" s="475"/>
      <c r="E129" s="476"/>
      <c r="F129" s="80" t="s">
        <v>460</v>
      </c>
      <c r="G129" s="80" t="s">
        <v>345</v>
      </c>
      <c r="H129" s="80" t="s">
        <v>313</v>
      </c>
      <c r="I129" s="65" t="s">
        <v>362</v>
      </c>
      <c r="J129" s="80"/>
      <c r="K129" s="121"/>
      <c r="L129" s="88">
        <f>L130</f>
        <v>71000</v>
      </c>
      <c r="M129" s="88">
        <f>M130</f>
        <v>71000</v>
      </c>
    </row>
    <row r="130" spans="2:13" ht="39" customHeight="1">
      <c r="B130" s="439" t="s">
        <v>278</v>
      </c>
      <c r="C130" s="442"/>
      <c r="D130" s="442"/>
      <c r="E130" s="443"/>
      <c r="F130" s="67" t="s">
        <v>460</v>
      </c>
      <c r="G130" s="67" t="s">
        <v>345</v>
      </c>
      <c r="H130" s="67" t="s">
        <v>313</v>
      </c>
      <c r="I130" s="67" t="s">
        <v>362</v>
      </c>
      <c r="J130" s="67" t="s">
        <v>277</v>
      </c>
      <c r="K130" s="123"/>
      <c r="L130" s="77">
        <v>71000</v>
      </c>
      <c r="M130" s="77">
        <v>71000</v>
      </c>
    </row>
    <row r="131" spans="2:13" ht="18" customHeight="1">
      <c r="B131" s="474" t="s">
        <v>365</v>
      </c>
      <c r="C131" s="475"/>
      <c r="D131" s="475"/>
      <c r="E131" s="476"/>
      <c r="F131" s="80" t="s">
        <v>460</v>
      </c>
      <c r="G131" s="80" t="s">
        <v>345</v>
      </c>
      <c r="H131" s="80" t="s">
        <v>313</v>
      </c>
      <c r="I131" s="65" t="s">
        <v>364</v>
      </c>
      <c r="J131" s="80"/>
      <c r="K131" s="121"/>
      <c r="L131" s="88">
        <f>L132</f>
        <v>45150</v>
      </c>
      <c r="M131" s="88">
        <f>M132</f>
        <v>45150</v>
      </c>
    </row>
    <row r="132" spans="2:13" ht="39.75" customHeight="1">
      <c r="B132" s="439" t="s">
        <v>278</v>
      </c>
      <c r="C132" s="442"/>
      <c r="D132" s="442"/>
      <c r="E132" s="443"/>
      <c r="F132" s="67" t="s">
        <v>460</v>
      </c>
      <c r="G132" s="67" t="s">
        <v>345</v>
      </c>
      <c r="H132" s="67" t="s">
        <v>313</v>
      </c>
      <c r="I132" s="67" t="s">
        <v>364</v>
      </c>
      <c r="J132" s="67" t="s">
        <v>277</v>
      </c>
      <c r="K132" s="123"/>
      <c r="L132" s="77">
        <v>45150</v>
      </c>
      <c r="M132" s="77">
        <v>45150</v>
      </c>
    </row>
    <row r="133" spans="2:13" ht="27.75" customHeight="1">
      <c r="B133" s="474" t="s">
        <v>367</v>
      </c>
      <c r="C133" s="475"/>
      <c r="D133" s="475"/>
      <c r="E133" s="476"/>
      <c r="F133" s="80" t="s">
        <v>460</v>
      </c>
      <c r="G133" s="80" t="s">
        <v>345</v>
      </c>
      <c r="H133" s="80" t="s">
        <v>313</v>
      </c>
      <c r="I133" s="65" t="s">
        <v>366</v>
      </c>
      <c r="J133" s="80"/>
      <c r="K133" s="121"/>
      <c r="L133" s="88">
        <f>L134</f>
        <v>32490</v>
      </c>
      <c r="M133" s="88">
        <f>M134</f>
        <v>32490</v>
      </c>
    </row>
    <row r="134" spans="2:13" ht="41.25" customHeight="1">
      <c r="B134" s="439" t="s">
        <v>278</v>
      </c>
      <c r="C134" s="442"/>
      <c r="D134" s="442"/>
      <c r="E134" s="443"/>
      <c r="F134" s="67" t="s">
        <v>460</v>
      </c>
      <c r="G134" s="67" t="s">
        <v>345</v>
      </c>
      <c r="H134" s="67" t="s">
        <v>313</v>
      </c>
      <c r="I134" s="67" t="s">
        <v>366</v>
      </c>
      <c r="J134" s="67" t="s">
        <v>277</v>
      </c>
      <c r="K134" s="123"/>
      <c r="L134" s="77">
        <v>32490</v>
      </c>
      <c r="M134" s="77">
        <v>32490</v>
      </c>
    </row>
    <row r="135" spans="2:13" ht="37.5" customHeight="1">
      <c r="B135" s="439" t="s">
        <v>361</v>
      </c>
      <c r="C135" s="440"/>
      <c r="D135" s="440"/>
      <c r="E135" s="441"/>
      <c r="F135" s="67" t="s">
        <v>460</v>
      </c>
      <c r="G135" s="67" t="s">
        <v>345</v>
      </c>
      <c r="H135" s="67" t="s">
        <v>313</v>
      </c>
      <c r="I135" s="67" t="s">
        <v>360</v>
      </c>
      <c r="J135" s="67"/>
      <c r="K135" s="123"/>
      <c r="L135" s="77">
        <f>L136</f>
        <v>0</v>
      </c>
      <c r="M135" s="77">
        <f>M136</f>
        <v>0</v>
      </c>
    </row>
    <row r="136" spans="2:13" ht="40.5" customHeight="1">
      <c r="B136" s="439" t="s">
        <v>278</v>
      </c>
      <c r="C136" s="442"/>
      <c r="D136" s="442"/>
      <c r="E136" s="443"/>
      <c r="F136" s="67" t="s">
        <v>460</v>
      </c>
      <c r="G136" s="67" t="s">
        <v>345</v>
      </c>
      <c r="H136" s="67" t="s">
        <v>313</v>
      </c>
      <c r="I136" s="67" t="s">
        <v>360</v>
      </c>
      <c r="J136" s="67" t="s">
        <v>277</v>
      </c>
      <c r="K136" s="123"/>
      <c r="L136" s="77">
        <v>0</v>
      </c>
      <c r="M136" s="77">
        <v>0</v>
      </c>
    </row>
    <row r="137" spans="2:13" ht="24.75" customHeight="1">
      <c r="B137" s="502" t="s">
        <v>612</v>
      </c>
      <c r="C137" s="503"/>
      <c r="D137" s="503"/>
      <c r="E137" s="503"/>
      <c r="F137" s="65" t="s">
        <v>460</v>
      </c>
      <c r="G137" s="65" t="s">
        <v>611</v>
      </c>
      <c r="H137" s="65"/>
      <c r="I137" s="65"/>
      <c r="J137" s="65"/>
      <c r="K137" s="122"/>
      <c r="L137" s="76">
        <f aca="true" t="shared" si="9" ref="L137:M139">L138</f>
        <v>0</v>
      </c>
      <c r="M137" s="76">
        <f t="shared" si="9"/>
        <v>8317070.71</v>
      </c>
    </row>
    <row r="138" spans="2:13" ht="40.5" customHeight="1">
      <c r="B138" s="363" t="s">
        <v>613</v>
      </c>
      <c r="C138" s="364"/>
      <c r="D138" s="364"/>
      <c r="E138" s="364"/>
      <c r="F138" s="67" t="s">
        <v>460</v>
      </c>
      <c r="G138" s="67" t="s">
        <v>611</v>
      </c>
      <c r="H138" s="67" t="s">
        <v>345</v>
      </c>
      <c r="I138" s="67"/>
      <c r="J138" s="67"/>
      <c r="K138" s="123"/>
      <c r="L138" s="77">
        <f t="shared" si="9"/>
        <v>0</v>
      </c>
      <c r="M138" s="77">
        <f t="shared" si="9"/>
        <v>8317070.71</v>
      </c>
    </row>
    <row r="139" spans="2:13" ht="40.5" customHeight="1">
      <c r="B139" s="363" t="s">
        <v>615</v>
      </c>
      <c r="C139" s="364"/>
      <c r="D139" s="364"/>
      <c r="E139" s="364"/>
      <c r="F139" s="67" t="s">
        <v>460</v>
      </c>
      <c r="G139" s="67" t="s">
        <v>611</v>
      </c>
      <c r="H139" s="67" t="s">
        <v>345</v>
      </c>
      <c r="I139" s="61" t="s">
        <v>614</v>
      </c>
      <c r="J139" s="67"/>
      <c r="K139" s="123"/>
      <c r="L139" s="77">
        <f t="shared" si="9"/>
        <v>0</v>
      </c>
      <c r="M139" s="77">
        <f t="shared" si="9"/>
        <v>8317070.71</v>
      </c>
    </row>
    <row r="140" spans="2:13" ht="40.5" customHeight="1">
      <c r="B140" s="363" t="s">
        <v>278</v>
      </c>
      <c r="C140" s="364"/>
      <c r="D140" s="364"/>
      <c r="E140" s="364"/>
      <c r="F140" s="67" t="s">
        <v>460</v>
      </c>
      <c r="G140" s="67" t="s">
        <v>611</v>
      </c>
      <c r="H140" s="67" t="s">
        <v>345</v>
      </c>
      <c r="I140" s="61" t="s">
        <v>614</v>
      </c>
      <c r="J140" s="67" t="s">
        <v>277</v>
      </c>
      <c r="K140" s="123"/>
      <c r="L140" s="77">
        <v>0</v>
      </c>
      <c r="M140" s="77">
        <v>8317070.71</v>
      </c>
    </row>
    <row r="141" spans="2:13" ht="37.5" customHeight="1">
      <c r="B141" s="413" t="s">
        <v>368</v>
      </c>
      <c r="C141" s="414"/>
      <c r="D141" s="414"/>
      <c r="E141" s="415"/>
      <c r="F141" s="54" t="s">
        <v>460</v>
      </c>
      <c r="G141" s="54" t="s">
        <v>284</v>
      </c>
      <c r="H141" s="100"/>
      <c r="I141" s="100"/>
      <c r="J141" s="100"/>
      <c r="K141" s="119"/>
      <c r="L141" s="89">
        <f>L142+L146</f>
        <v>10000</v>
      </c>
      <c r="M141" s="89">
        <f>M142</f>
        <v>0</v>
      </c>
    </row>
    <row r="142" spans="2:13" ht="76.5" customHeight="1">
      <c r="B142" s="427" t="s">
        <v>381</v>
      </c>
      <c r="C142" s="430"/>
      <c r="D142" s="430"/>
      <c r="E142" s="431"/>
      <c r="F142" s="100" t="s">
        <v>460</v>
      </c>
      <c r="G142" s="100" t="s">
        <v>284</v>
      </c>
      <c r="H142" s="100"/>
      <c r="I142" s="100" t="s">
        <v>435</v>
      </c>
      <c r="J142" s="105"/>
      <c r="K142" s="106"/>
      <c r="L142" s="87">
        <f>L143</f>
        <v>10000</v>
      </c>
      <c r="M142" s="76">
        <f>M143+M147</f>
        <v>0</v>
      </c>
    </row>
    <row r="143" spans="1:13" ht="44.25" customHeight="1">
      <c r="A143" s="82"/>
      <c r="B143" s="410" t="s">
        <v>478</v>
      </c>
      <c r="C143" s="411"/>
      <c r="D143" s="411"/>
      <c r="E143" s="412"/>
      <c r="F143" s="80" t="s">
        <v>460</v>
      </c>
      <c r="G143" s="80" t="s">
        <v>284</v>
      </c>
      <c r="H143" s="80"/>
      <c r="I143" s="80" t="s">
        <v>539</v>
      </c>
      <c r="J143" s="67"/>
      <c r="K143" s="104"/>
      <c r="L143" s="77">
        <f>L144</f>
        <v>10000</v>
      </c>
      <c r="M143" s="91">
        <f>M144</f>
        <v>0</v>
      </c>
    </row>
    <row r="144" spans="1:13" ht="41.25" customHeight="1">
      <c r="A144" s="82"/>
      <c r="B144" s="410" t="s">
        <v>383</v>
      </c>
      <c r="C144" s="411"/>
      <c r="D144" s="411"/>
      <c r="E144" s="412"/>
      <c r="F144" s="65" t="s">
        <v>460</v>
      </c>
      <c r="G144" s="65" t="s">
        <v>284</v>
      </c>
      <c r="H144" s="65" t="s">
        <v>284</v>
      </c>
      <c r="I144" s="65" t="s">
        <v>567</v>
      </c>
      <c r="J144" s="65" t="s">
        <v>475</v>
      </c>
      <c r="K144" s="104"/>
      <c r="L144" s="77">
        <f>L145</f>
        <v>10000</v>
      </c>
      <c r="M144" s="91">
        <f>M145</f>
        <v>0</v>
      </c>
    </row>
    <row r="145" spans="2:13" ht="47.25" customHeight="1">
      <c r="B145" s="410" t="s">
        <v>479</v>
      </c>
      <c r="C145" s="411"/>
      <c r="D145" s="411"/>
      <c r="E145" s="412"/>
      <c r="F145" s="67" t="s">
        <v>460</v>
      </c>
      <c r="G145" s="67" t="s">
        <v>284</v>
      </c>
      <c r="H145" s="67" t="s">
        <v>284</v>
      </c>
      <c r="I145" s="67" t="s">
        <v>586</v>
      </c>
      <c r="J145" s="67" t="s">
        <v>277</v>
      </c>
      <c r="K145" s="104"/>
      <c r="L145" s="77">
        <v>10000</v>
      </c>
      <c r="M145" s="77">
        <v>0</v>
      </c>
    </row>
    <row r="146" spans="2:13" ht="59.25" customHeight="1" hidden="1">
      <c r="B146" s="427" t="s">
        <v>480</v>
      </c>
      <c r="C146" s="430"/>
      <c r="D146" s="430"/>
      <c r="E146" s="431"/>
      <c r="F146" s="80" t="s">
        <v>460</v>
      </c>
      <c r="G146" s="80"/>
      <c r="H146" s="80"/>
      <c r="I146" s="100" t="s">
        <v>446</v>
      </c>
      <c r="J146" s="100"/>
      <c r="K146" s="101"/>
      <c r="L146" s="95">
        <f>L147</f>
        <v>0</v>
      </c>
      <c r="M146" s="77">
        <v>0</v>
      </c>
    </row>
    <row r="147" spans="2:13" ht="48.75" customHeight="1" hidden="1">
      <c r="B147" s="410" t="s">
        <v>481</v>
      </c>
      <c r="C147" s="422"/>
      <c r="D147" s="422"/>
      <c r="E147" s="423"/>
      <c r="F147" s="67" t="s">
        <v>460</v>
      </c>
      <c r="G147" s="67" t="s">
        <v>284</v>
      </c>
      <c r="H147" s="67" t="s">
        <v>284</v>
      </c>
      <c r="I147" s="81" t="s">
        <v>385</v>
      </c>
      <c r="J147" s="81"/>
      <c r="K147" s="111"/>
      <c r="L147" s="93">
        <f>L148</f>
        <v>0</v>
      </c>
      <c r="M147" s="93">
        <f>M148</f>
        <v>0</v>
      </c>
    </row>
    <row r="148" spans="2:13" ht="42" customHeight="1" hidden="1">
      <c r="B148" s="410" t="s">
        <v>461</v>
      </c>
      <c r="C148" s="422"/>
      <c r="D148" s="422"/>
      <c r="E148" s="423"/>
      <c r="F148" s="67" t="s">
        <v>460</v>
      </c>
      <c r="G148" s="67" t="s">
        <v>284</v>
      </c>
      <c r="H148" s="67" t="s">
        <v>284</v>
      </c>
      <c r="I148" s="81" t="s">
        <v>385</v>
      </c>
      <c r="J148" s="81" t="s">
        <v>277</v>
      </c>
      <c r="K148" s="111"/>
      <c r="L148" s="93">
        <v>0</v>
      </c>
      <c r="M148" s="93">
        <v>0</v>
      </c>
    </row>
    <row r="149" spans="2:13" ht="0.75" customHeight="1">
      <c r="B149" s="444" t="s">
        <v>477</v>
      </c>
      <c r="C149" s="472"/>
      <c r="D149" s="472"/>
      <c r="E149" s="473"/>
      <c r="F149" s="65" t="s">
        <v>460</v>
      </c>
      <c r="G149" s="65" t="s">
        <v>284</v>
      </c>
      <c r="H149" s="65" t="s">
        <v>284</v>
      </c>
      <c r="I149" s="65" t="s">
        <v>379</v>
      </c>
      <c r="J149" s="65" t="s">
        <v>475</v>
      </c>
      <c r="K149" s="122"/>
      <c r="L149" s="76">
        <f>L150</f>
        <v>0</v>
      </c>
      <c r="M149" s="76">
        <f>M150</f>
        <v>0</v>
      </c>
    </row>
    <row r="150" spans="2:13" ht="38.25" customHeight="1" hidden="1">
      <c r="B150" s="439" t="s">
        <v>278</v>
      </c>
      <c r="C150" s="442"/>
      <c r="D150" s="442"/>
      <c r="E150" s="443"/>
      <c r="F150" s="67" t="s">
        <v>460</v>
      </c>
      <c r="G150" s="67" t="s">
        <v>284</v>
      </c>
      <c r="H150" s="67" t="s">
        <v>284</v>
      </c>
      <c r="I150" s="67" t="s">
        <v>379</v>
      </c>
      <c r="J150" s="67" t="s">
        <v>277</v>
      </c>
      <c r="K150" s="123"/>
      <c r="L150" s="77">
        <v>0</v>
      </c>
      <c r="M150" s="77">
        <v>0</v>
      </c>
    </row>
    <row r="151" spans="2:13" ht="30.75" customHeight="1">
      <c r="B151" s="413" t="s">
        <v>389</v>
      </c>
      <c r="C151" s="414"/>
      <c r="D151" s="414"/>
      <c r="E151" s="415"/>
      <c r="F151" s="54" t="s">
        <v>460</v>
      </c>
      <c r="G151" s="54" t="s">
        <v>388</v>
      </c>
      <c r="H151" s="80"/>
      <c r="I151" s="80"/>
      <c r="J151" s="80"/>
      <c r="K151" s="121"/>
      <c r="L151" s="89">
        <f>L152+L173</f>
        <v>1227300</v>
      </c>
      <c r="M151" s="89">
        <f>M152+M173</f>
        <v>1217200</v>
      </c>
    </row>
    <row r="152" spans="2:13" ht="15">
      <c r="B152" s="474" t="s">
        <v>390</v>
      </c>
      <c r="C152" s="475"/>
      <c r="D152" s="475"/>
      <c r="E152" s="476"/>
      <c r="F152" s="80" t="s">
        <v>460</v>
      </c>
      <c r="G152" s="80" t="s">
        <v>388</v>
      </c>
      <c r="H152" s="80" t="s">
        <v>256</v>
      </c>
      <c r="I152" s="80"/>
      <c r="J152" s="80"/>
      <c r="K152" s="121"/>
      <c r="L152" s="88">
        <f>L153+L162+L157+L171</f>
        <v>537300</v>
      </c>
      <c r="M152" s="88">
        <f>M153+M162+M157+M171</f>
        <v>527200</v>
      </c>
    </row>
    <row r="153" spans="2:13" ht="66.75" customHeight="1" hidden="1">
      <c r="B153" s="474" t="s">
        <v>482</v>
      </c>
      <c r="C153" s="475"/>
      <c r="D153" s="475"/>
      <c r="E153" s="476"/>
      <c r="F153" s="80" t="s">
        <v>460</v>
      </c>
      <c r="G153" s="80" t="s">
        <v>388</v>
      </c>
      <c r="H153" s="80" t="s">
        <v>256</v>
      </c>
      <c r="I153" s="80" t="s">
        <v>296</v>
      </c>
      <c r="J153" s="80"/>
      <c r="K153" s="121"/>
      <c r="L153" s="88">
        <f aca="true" t="shared" si="10" ref="L153:M155">L154</f>
        <v>0</v>
      </c>
      <c r="M153" s="88">
        <f t="shared" si="10"/>
        <v>0</v>
      </c>
    </row>
    <row r="154" spans="2:13" ht="36.75" customHeight="1" hidden="1">
      <c r="B154" s="444" t="s">
        <v>464</v>
      </c>
      <c r="C154" s="472"/>
      <c r="D154" s="472"/>
      <c r="E154" s="473"/>
      <c r="F154" s="80" t="s">
        <v>460</v>
      </c>
      <c r="G154" s="80" t="s">
        <v>388</v>
      </c>
      <c r="H154" s="80" t="s">
        <v>256</v>
      </c>
      <c r="I154" s="80" t="s">
        <v>298</v>
      </c>
      <c r="J154" s="80"/>
      <c r="K154" s="121"/>
      <c r="L154" s="88">
        <f t="shared" si="10"/>
        <v>0</v>
      </c>
      <c r="M154" s="88">
        <f t="shared" si="10"/>
        <v>0</v>
      </c>
    </row>
    <row r="155" spans="2:13" ht="38.25" customHeight="1" hidden="1">
      <c r="B155" s="444" t="s">
        <v>301</v>
      </c>
      <c r="C155" s="472"/>
      <c r="D155" s="472"/>
      <c r="E155" s="473"/>
      <c r="F155" s="65" t="s">
        <v>460</v>
      </c>
      <c r="G155" s="65" t="s">
        <v>388</v>
      </c>
      <c r="H155" s="65" t="s">
        <v>256</v>
      </c>
      <c r="I155" s="65" t="s">
        <v>300</v>
      </c>
      <c r="J155" s="65" t="s">
        <v>475</v>
      </c>
      <c r="K155" s="122"/>
      <c r="L155" s="76">
        <f t="shared" si="10"/>
        <v>0</v>
      </c>
      <c r="M155" s="76">
        <f t="shared" si="10"/>
        <v>0</v>
      </c>
    </row>
    <row r="156" spans="2:13" ht="39" customHeight="1" hidden="1">
      <c r="B156" s="439" t="s">
        <v>278</v>
      </c>
      <c r="C156" s="442"/>
      <c r="D156" s="442"/>
      <c r="E156" s="443"/>
      <c r="F156" s="67" t="s">
        <v>460</v>
      </c>
      <c r="G156" s="67" t="s">
        <v>388</v>
      </c>
      <c r="H156" s="67" t="s">
        <v>256</v>
      </c>
      <c r="I156" s="67" t="s">
        <v>300</v>
      </c>
      <c r="J156" s="67" t="s">
        <v>277</v>
      </c>
      <c r="K156" s="123"/>
      <c r="L156" s="77">
        <v>0</v>
      </c>
      <c r="M156" s="77">
        <v>0</v>
      </c>
    </row>
    <row r="157" spans="2:13" ht="45.75" customHeight="1">
      <c r="B157" s="483" t="s">
        <v>393</v>
      </c>
      <c r="C157" s="484"/>
      <c r="D157" s="484"/>
      <c r="E157" s="485"/>
      <c r="F157" s="105" t="s">
        <v>460</v>
      </c>
      <c r="G157" s="105" t="s">
        <v>388</v>
      </c>
      <c r="H157" s="105" t="s">
        <v>256</v>
      </c>
      <c r="I157" s="105"/>
      <c r="J157" s="105"/>
      <c r="K157" s="124"/>
      <c r="L157" s="87">
        <f>L158</f>
        <v>10000</v>
      </c>
      <c r="M157" s="87">
        <f>M158</f>
        <v>0</v>
      </c>
    </row>
    <row r="158" spans="2:13" ht="45.75" customHeight="1">
      <c r="B158" s="444" t="s">
        <v>483</v>
      </c>
      <c r="C158" s="472"/>
      <c r="D158" s="472"/>
      <c r="E158" s="473"/>
      <c r="F158" s="67" t="s">
        <v>460</v>
      </c>
      <c r="G158" s="67" t="s">
        <v>388</v>
      </c>
      <c r="H158" s="67" t="s">
        <v>256</v>
      </c>
      <c r="I158" s="67" t="s">
        <v>392</v>
      </c>
      <c r="J158" s="105"/>
      <c r="K158" s="124"/>
      <c r="L158" s="87">
        <f>L159</f>
        <v>10000</v>
      </c>
      <c r="M158" s="87">
        <f>M159</f>
        <v>0</v>
      </c>
    </row>
    <row r="159" spans="2:13" ht="48.75" customHeight="1">
      <c r="B159" s="439" t="s">
        <v>484</v>
      </c>
      <c r="C159" s="442"/>
      <c r="D159" s="442"/>
      <c r="E159" s="443"/>
      <c r="F159" s="67" t="s">
        <v>460</v>
      </c>
      <c r="G159" s="67" t="s">
        <v>388</v>
      </c>
      <c r="H159" s="67" t="s">
        <v>256</v>
      </c>
      <c r="I159" s="67" t="s">
        <v>392</v>
      </c>
      <c r="J159" s="67" t="s">
        <v>277</v>
      </c>
      <c r="K159" s="123"/>
      <c r="L159" s="77">
        <v>10000</v>
      </c>
      <c r="M159" s="77">
        <v>0</v>
      </c>
    </row>
    <row r="160" spans="2:13" ht="54" customHeight="1" hidden="1">
      <c r="B160" s="439" t="s">
        <v>485</v>
      </c>
      <c r="C160" s="442"/>
      <c r="D160" s="442"/>
      <c r="E160" s="443"/>
      <c r="F160" s="67" t="s">
        <v>460</v>
      </c>
      <c r="G160" s="67" t="s">
        <v>388</v>
      </c>
      <c r="H160" s="67" t="s">
        <v>256</v>
      </c>
      <c r="I160" s="67" t="s">
        <v>501</v>
      </c>
      <c r="J160" s="67" t="s">
        <v>277</v>
      </c>
      <c r="K160" s="123"/>
      <c r="L160" s="77">
        <v>0</v>
      </c>
      <c r="M160" s="77">
        <v>0</v>
      </c>
    </row>
    <row r="161" spans="2:13" ht="42.75" customHeight="1" hidden="1">
      <c r="B161" s="439" t="s">
        <v>278</v>
      </c>
      <c r="C161" s="442"/>
      <c r="D161" s="442"/>
      <c r="E161" s="443"/>
      <c r="F161" s="67" t="s">
        <v>460</v>
      </c>
      <c r="G161" s="67" t="s">
        <v>388</v>
      </c>
      <c r="H161" s="67" t="s">
        <v>256</v>
      </c>
      <c r="I161" s="67" t="s">
        <v>501</v>
      </c>
      <c r="J161" s="67" t="s">
        <v>277</v>
      </c>
      <c r="K161" s="123"/>
      <c r="L161" s="77">
        <v>0</v>
      </c>
      <c r="M161" s="77">
        <v>0</v>
      </c>
    </row>
    <row r="162" spans="2:13" ht="51.75" customHeight="1">
      <c r="B162" s="474" t="s">
        <v>261</v>
      </c>
      <c r="C162" s="475"/>
      <c r="D162" s="475"/>
      <c r="E162" s="476"/>
      <c r="F162" s="80" t="s">
        <v>460</v>
      </c>
      <c r="G162" s="80" t="s">
        <v>388</v>
      </c>
      <c r="H162" s="80" t="s">
        <v>256</v>
      </c>
      <c r="I162" s="80" t="s">
        <v>260</v>
      </c>
      <c r="J162" s="80"/>
      <c r="K162" s="121"/>
      <c r="L162" s="88">
        <f>L163</f>
        <v>527300</v>
      </c>
      <c r="M162" s="88">
        <f>M163</f>
        <v>527200</v>
      </c>
    </row>
    <row r="163" spans="2:13" ht="39.75" customHeight="1">
      <c r="B163" s="444" t="s">
        <v>263</v>
      </c>
      <c r="C163" s="472"/>
      <c r="D163" s="472"/>
      <c r="E163" s="473"/>
      <c r="F163" s="65" t="s">
        <v>460</v>
      </c>
      <c r="G163" s="65" t="s">
        <v>388</v>
      </c>
      <c r="H163" s="65" t="s">
        <v>256</v>
      </c>
      <c r="I163" s="65" t="s">
        <v>262</v>
      </c>
      <c r="J163" s="65"/>
      <c r="K163" s="122"/>
      <c r="L163" s="76">
        <f>L164</f>
        <v>527300</v>
      </c>
      <c r="M163" s="76">
        <f>M164</f>
        <v>527200</v>
      </c>
    </row>
    <row r="164" spans="2:13" ht="24.75" customHeight="1">
      <c r="B164" s="444" t="s">
        <v>486</v>
      </c>
      <c r="C164" s="472"/>
      <c r="D164" s="472"/>
      <c r="E164" s="473"/>
      <c r="F164" s="65" t="s">
        <v>460</v>
      </c>
      <c r="G164" s="65" t="s">
        <v>388</v>
      </c>
      <c r="H164" s="65" t="s">
        <v>256</v>
      </c>
      <c r="I164" s="65" t="s">
        <v>396</v>
      </c>
      <c r="J164" s="65"/>
      <c r="K164" s="122"/>
      <c r="L164" s="76">
        <f>L165+L168+L170+L169</f>
        <v>527300</v>
      </c>
      <c r="M164" s="76">
        <f>M165+M168+M170+M169</f>
        <v>527200</v>
      </c>
    </row>
    <row r="165" spans="2:13" ht="26.25" customHeight="1">
      <c r="B165" s="439" t="s">
        <v>399</v>
      </c>
      <c r="C165" s="442"/>
      <c r="D165" s="442"/>
      <c r="E165" s="443"/>
      <c r="F165" s="67" t="s">
        <v>460</v>
      </c>
      <c r="G165" s="67" t="s">
        <v>388</v>
      </c>
      <c r="H165" s="67" t="s">
        <v>256</v>
      </c>
      <c r="I165" s="67" t="s">
        <v>396</v>
      </c>
      <c r="J165" s="67" t="s">
        <v>398</v>
      </c>
      <c r="K165" s="123"/>
      <c r="L165" s="77">
        <f>L167+L166</f>
        <v>368000</v>
      </c>
      <c r="M165" s="77">
        <f>M167+M166</f>
        <v>368000</v>
      </c>
    </row>
    <row r="166" spans="2:13" ht="26.25" customHeight="1">
      <c r="B166" s="439" t="s">
        <v>317</v>
      </c>
      <c r="C166" s="440"/>
      <c r="D166" s="440"/>
      <c r="E166" s="441"/>
      <c r="F166" s="67" t="s">
        <v>460</v>
      </c>
      <c r="G166" s="67" t="s">
        <v>388</v>
      </c>
      <c r="H166" s="67" t="s">
        <v>256</v>
      </c>
      <c r="I166" s="67" t="s">
        <v>396</v>
      </c>
      <c r="J166" s="67" t="s">
        <v>400</v>
      </c>
      <c r="K166" s="123"/>
      <c r="L166" s="77">
        <v>282600</v>
      </c>
      <c r="M166" s="77">
        <v>282600</v>
      </c>
    </row>
    <row r="167" spans="2:13" ht="26.25" customHeight="1">
      <c r="B167" s="439" t="s">
        <v>402</v>
      </c>
      <c r="C167" s="440"/>
      <c r="D167" s="440"/>
      <c r="E167" s="441"/>
      <c r="F167" s="67" t="s">
        <v>460</v>
      </c>
      <c r="G167" s="67" t="s">
        <v>388</v>
      </c>
      <c r="H167" s="67" t="s">
        <v>256</v>
      </c>
      <c r="I167" s="67" t="s">
        <v>396</v>
      </c>
      <c r="J167" s="67" t="s">
        <v>401</v>
      </c>
      <c r="K167" s="123"/>
      <c r="L167" s="77">
        <v>85400</v>
      </c>
      <c r="M167" s="77">
        <v>85400</v>
      </c>
    </row>
    <row r="168" spans="2:13" ht="41.25" customHeight="1">
      <c r="B168" s="439" t="s">
        <v>278</v>
      </c>
      <c r="C168" s="442"/>
      <c r="D168" s="442"/>
      <c r="E168" s="443"/>
      <c r="F168" s="67" t="s">
        <v>460</v>
      </c>
      <c r="G168" s="67" t="s">
        <v>388</v>
      </c>
      <c r="H168" s="67" t="s">
        <v>256</v>
      </c>
      <c r="I168" s="67" t="s">
        <v>396</v>
      </c>
      <c r="J168" s="67" t="s">
        <v>277</v>
      </c>
      <c r="K168" s="123"/>
      <c r="L168" s="77">
        <v>145300</v>
      </c>
      <c r="M168" s="77">
        <v>145200</v>
      </c>
    </row>
    <row r="169" spans="2:13" ht="21.75" customHeight="1">
      <c r="B169" s="439" t="s">
        <v>280</v>
      </c>
      <c r="C169" s="440"/>
      <c r="D169" s="440"/>
      <c r="E169" s="441"/>
      <c r="F169" s="67" t="s">
        <v>460</v>
      </c>
      <c r="G169" s="67" t="s">
        <v>388</v>
      </c>
      <c r="H169" s="67" t="s">
        <v>256</v>
      </c>
      <c r="I169" s="67" t="s">
        <v>396</v>
      </c>
      <c r="J169" s="67" t="s">
        <v>279</v>
      </c>
      <c r="K169" s="123"/>
      <c r="L169" s="77">
        <v>2000</v>
      </c>
      <c r="M169" s="77">
        <v>2000</v>
      </c>
    </row>
    <row r="170" spans="2:13" ht="16.5" customHeight="1">
      <c r="B170" s="439" t="s">
        <v>282</v>
      </c>
      <c r="C170" s="442"/>
      <c r="D170" s="442"/>
      <c r="E170" s="443"/>
      <c r="F170" s="67" t="s">
        <v>460</v>
      </c>
      <c r="G170" s="67" t="s">
        <v>388</v>
      </c>
      <c r="H170" s="67" t="s">
        <v>256</v>
      </c>
      <c r="I170" s="67" t="s">
        <v>396</v>
      </c>
      <c r="J170" s="67" t="s">
        <v>281</v>
      </c>
      <c r="K170" s="123"/>
      <c r="L170" s="77">
        <v>12000</v>
      </c>
      <c r="M170" s="77">
        <v>12000</v>
      </c>
    </row>
    <row r="171" spans="2:13" ht="27" customHeight="1" hidden="1">
      <c r="B171" s="439" t="s">
        <v>404</v>
      </c>
      <c r="C171" s="440"/>
      <c r="D171" s="440"/>
      <c r="E171" s="441"/>
      <c r="F171" s="67" t="s">
        <v>460</v>
      </c>
      <c r="G171" s="67" t="s">
        <v>388</v>
      </c>
      <c r="H171" s="67" t="s">
        <v>256</v>
      </c>
      <c r="I171" s="67" t="s">
        <v>403</v>
      </c>
      <c r="J171" s="67"/>
      <c r="K171" s="123"/>
      <c r="L171" s="77">
        <f>L172</f>
        <v>0</v>
      </c>
      <c r="M171" s="77">
        <f>M172</f>
        <v>0</v>
      </c>
    </row>
    <row r="172" spans="2:13" ht="26.25" customHeight="1" hidden="1">
      <c r="B172" s="439" t="s">
        <v>399</v>
      </c>
      <c r="C172" s="442"/>
      <c r="D172" s="442"/>
      <c r="E172" s="443"/>
      <c r="F172" s="67" t="s">
        <v>460</v>
      </c>
      <c r="G172" s="67" t="s">
        <v>388</v>
      </c>
      <c r="H172" s="67" t="s">
        <v>256</v>
      </c>
      <c r="I172" s="67" t="s">
        <v>403</v>
      </c>
      <c r="J172" s="67" t="s">
        <v>398</v>
      </c>
      <c r="K172" s="123"/>
      <c r="L172" s="77">
        <v>0</v>
      </c>
      <c r="M172" s="77">
        <v>0</v>
      </c>
    </row>
    <row r="173" spans="2:13" s="82" customFormat="1" ht="34.5" customHeight="1">
      <c r="B173" s="480" t="s">
        <v>405</v>
      </c>
      <c r="C173" s="481"/>
      <c r="D173" s="481"/>
      <c r="E173" s="482"/>
      <c r="F173" s="55" t="s">
        <v>460</v>
      </c>
      <c r="G173" s="55" t="s">
        <v>388</v>
      </c>
      <c r="H173" s="55" t="s">
        <v>273</v>
      </c>
      <c r="I173" s="55"/>
      <c r="J173" s="55"/>
      <c r="K173" s="125"/>
      <c r="L173" s="90">
        <f>L174</f>
        <v>690000</v>
      </c>
      <c r="M173" s="90">
        <f>M174</f>
        <v>690000</v>
      </c>
    </row>
    <row r="174" spans="2:13" ht="57" customHeight="1">
      <c r="B174" s="444" t="s">
        <v>261</v>
      </c>
      <c r="C174" s="472"/>
      <c r="D174" s="472"/>
      <c r="E174" s="473"/>
      <c r="F174" s="65" t="s">
        <v>460</v>
      </c>
      <c r="G174" s="65" t="s">
        <v>388</v>
      </c>
      <c r="H174" s="65" t="s">
        <v>273</v>
      </c>
      <c r="I174" s="65" t="s">
        <v>260</v>
      </c>
      <c r="J174" s="65"/>
      <c r="K174" s="122"/>
      <c r="L174" s="76">
        <f>L175</f>
        <v>690000</v>
      </c>
      <c r="M174" s="76">
        <f>M175</f>
        <v>690000</v>
      </c>
    </row>
    <row r="175" spans="2:13" ht="40.5" customHeight="1">
      <c r="B175" s="444" t="s">
        <v>263</v>
      </c>
      <c r="C175" s="472"/>
      <c r="D175" s="472"/>
      <c r="E175" s="473"/>
      <c r="F175" s="65" t="s">
        <v>460</v>
      </c>
      <c r="G175" s="65" t="s">
        <v>388</v>
      </c>
      <c r="H175" s="65" t="s">
        <v>273</v>
      </c>
      <c r="I175" s="65" t="s">
        <v>262</v>
      </c>
      <c r="J175" s="65"/>
      <c r="K175" s="122"/>
      <c r="L175" s="76">
        <f>L176+L179+L178</f>
        <v>690000</v>
      </c>
      <c r="M175" s="76">
        <f>M176+M179+M178</f>
        <v>690000</v>
      </c>
    </row>
    <row r="176" spans="2:13" ht="0.75" customHeight="1" hidden="1">
      <c r="B176" s="444" t="s">
        <v>407</v>
      </c>
      <c r="C176" s="472"/>
      <c r="D176" s="472"/>
      <c r="E176" s="473"/>
      <c r="F176" s="65" t="s">
        <v>460</v>
      </c>
      <c r="G176" s="65" t="s">
        <v>388</v>
      </c>
      <c r="H176" s="65" t="s">
        <v>273</v>
      </c>
      <c r="I176" s="65" t="s">
        <v>406</v>
      </c>
      <c r="J176" s="65"/>
      <c r="K176" s="122"/>
      <c r="L176" s="76">
        <f>L177</f>
        <v>0</v>
      </c>
      <c r="M176" s="76">
        <f>M177</f>
        <v>0</v>
      </c>
    </row>
    <row r="177" spans="2:13" ht="22.5" customHeight="1" hidden="1">
      <c r="B177" s="439" t="s">
        <v>399</v>
      </c>
      <c r="C177" s="442"/>
      <c r="D177" s="442"/>
      <c r="E177" s="443"/>
      <c r="F177" s="67" t="s">
        <v>460</v>
      </c>
      <c r="G177" s="67" t="s">
        <v>388</v>
      </c>
      <c r="H177" s="67" t="s">
        <v>273</v>
      </c>
      <c r="I177" s="67" t="s">
        <v>406</v>
      </c>
      <c r="J177" s="67" t="s">
        <v>398</v>
      </c>
      <c r="K177" s="123"/>
      <c r="L177" s="77">
        <v>0</v>
      </c>
      <c r="M177" s="77">
        <v>0</v>
      </c>
    </row>
    <row r="178" spans="2:13" ht="26.25" customHeight="1" hidden="1">
      <c r="B178" s="439" t="s">
        <v>402</v>
      </c>
      <c r="C178" s="440"/>
      <c r="D178" s="440"/>
      <c r="E178" s="441"/>
      <c r="F178" s="67" t="s">
        <v>460</v>
      </c>
      <c r="G178" s="67" t="s">
        <v>388</v>
      </c>
      <c r="H178" s="67" t="s">
        <v>273</v>
      </c>
      <c r="I178" s="67" t="s">
        <v>406</v>
      </c>
      <c r="J178" s="67" t="s">
        <v>401</v>
      </c>
      <c r="K178" s="123"/>
      <c r="L178" s="77">
        <v>0</v>
      </c>
      <c r="M178" s="77">
        <v>0</v>
      </c>
    </row>
    <row r="179" spans="2:13" ht="92.25" customHeight="1">
      <c r="B179" s="444" t="s">
        <v>409</v>
      </c>
      <c r="C179" s="472"/>
      <c r="D179" s="472"/>
      <c r="E179" s="473"/>
      <c r="F179" s="65" t="s">
        <v>460</v>
      </c>
      <c r="G179" s="65" t="s">
        <v>388</v>
      </c>
      <c r="H179" s="65" t="s">
        <v>273</v>
      </c>
      <c r="I179" s="65" t="s">
        <v>408</v>
      </c>
      <c r="J179" s="65"/>
      <c r="K179" s="122"/>
      <c r="L179" s="76">
        <f>L180</f>
        <v>690000</v>
      </c>
      <c r="M179" s="76">
        <f>M180</f>
        <v>690000</v>
      </c>
    </row>
    <row r="180" spans="2:13" ht="24" customHeight="1">
      <c r="B180" s="439" t="s">
        <v>399</v>
      </c>
      <c r="C180" s="442"/>
      <c r="D180" s="442"/>
      <c r="E180" s="443"/>
      <c r="F180" s="67" t="s">
        <v>460</v>
      </c>
      <c r="G180" s="67" t="s">
        <v>388</v>
      </c>
      <c r="H180" s="67" t="s">
        <v>273</v>
      </c>
      <c r="I180" s="67" t="s">
        <v>408</v>
      </c>
      <c r="J180" s="67" t="s">
        <v>267</v>
      </c>
      <c r="K180" s="123"/>
      <c r="L180" s="77">
        <f>L182+L181</f>
        <v>690000</v>
      </c>
      <c r="M180" s="77">
        <f>M182+M181</f>
        <v>690000</v>
      </c>
    </row>
    <row r="181" spans="2:13" ht="24.75" customHeight="1">
      <c r="B181" s="439" t="s">
        <v>268</v>
      </c>
      <c r="C181" s="442"/>
      <c r="D181" s="442"/>
      <c r="E181" s="443"/>
      <c r="F181" s="67" t="s">
        <v>460</v>
      </c>
      <c r="G181" s="67" t="s">
        <v>388</v>
      </c>
      <c r="H181" s="67" t="s">
        <v>273</v>
      </c>
      <c r="I181" s="67" t="s">
        <v>408</v>
      </c>
      <c r="J181" s="67" t="s">
        <v>269</v>
      </c>
      <c r="K181" s="123"/>
      <c r="L181" s="77">
        <v>529900</v>
      </c>
      <c r="M181" s="77">
        <v>529900</v>
      </c>
    </row>
    <row r="182" spans="2:13" ht="23.25" customHeight="1">
      <c r="B182" s="439" t="s">
        <v>270</v>
      </c>
      <c r="C182" s="440"/>
      <c r="D182" s="440"/>
      <c r="E182" s="441"/>
      <c r="F182" s="67" t="s">
        <v>460</v>
      </c>
      <c r="G182" s="67" t="s">
        <v>388</v>
      </c>
      <c r="H182" s="67" t="s">
        <v>273</v>
      </c>
      <c r="I182" s="67" t="s">
        <v>408</v>
      </c>
      <c r="J182" s="67" t="s">
        <v>271</v>
      </c>
      <c r="K182" s="123"/>
      <c r="L182" s="77">
        <v>160100</v>
      </c>
      <c r="M182" s="77">
        <v>160100</v>
      </c>
    </row>
    <row r="183" spans="2:13" ht="48" customHeight="1">
      <c r="B183" s="413" t="s">
        <v>411</v>
      </c>
      <c r="C183" s="414"/>
      <c r="D183" s="414"/>
      <c r="E183" s="415"/>
      <c r="F183" s="54" t="s">
        <v>460</v>
      </c>
      <c r="G183" s="54" t="s">
        <v>325</v>
      </c>
      <c r="H183" s="80"/>
      <c r="I183" s="80"/>
      <c r="J183" s="80"/>
      <c r="K183" s="121"/>
      <c r="L183" s="89">
        <f>L184+L191</f>
        <v>10000</v>
      </c>
      <c r="M183" s="89">
        <f>M184+M191</f>
        <v>10000</v>
      </c>
    </row>
    <row r="184" spans="2:13" ht="0.75" customHeight="1">
      <c r="B184" s="474" t="s">
        <v>502</v>
      </c>
      <c r="C184" s="475"/>
      <c r="D184" s="475"/>
      <c r="E184" s="476"/>
      <c r="F184" s="65" t="s">
        <v>460</v>
      </c>
      <c r="G184" s="65" t="s">
        <v>325</v>
      </c>
      <c r="H184" s="65"/>
      <c r="I184" s="65" t="s">
        <v>412</v>
      </c>
      <c r="J184" s="65"/>
      <c r="K184" s="122"/>
      <c r="L184" s="76">
        <f>L185</f>
        <v>0</v>
      </c>
      <c r="M184" s="76">
        <f>M185</f>
        <v>0</v>
      </c>
    </row>
    <row r="185" spans="2:13" ht="51" customHeight="1" hidden="1">
      <c r="B185" s="444" t="s">
        <v>487</v>
      </c>
      <c r="C185" s="472"/>
      <c r="D185" s="472"/>
      <c r="E185" s="473"/>
      <c r="F185" s="65" t="s">
        <v>460</v>
      </c>
      <c r="G185" s="65" t="s">
        <v>325</v>
      </c>
      <c r="H185" s="65"/>
      <c r="I185" s="65" t="s">
        <v>414</v>
      </c>
      <c r="J185" s="65"/>
      <c r="K185" s="122"/>
      <c r="L185" s="76">
        <f>L186</f>
        <v>0</v>
      </c>
      <c r="M185" s="76">
        <f>M186</f>
        <v>0</v>
      </c>
    </row>
    <row r="186" spans="2:13" ht="45.75" customHeight="1" hidden="1">
      <c r="B186" s="444" t="s">
        <v>417</v>
      </c>
      <c r="C186" s="472"/>
      <c r="D186" s="472"/>
      <c r="E186" s="473"/>
      <c r="F186" s="65" t="s">
        <v>460</v>
      </c>
      <c r="G186" s="65" t="s">
        <v>325</v>
      </c>
      <c r="H186" s="65"/>
      <c r="I186" s="65" t="s">
        <v>416</v>
      </c>
      <c r="J186" s="65"/>
      <c r="K186" s="122"/>
      <c r="L186" s="76">
        <f>L187+L189</f>
        <v>0</v>
      </c>
      <c r="M186" s="76">
        <f>M187+M189</f>
        <v>0</v>
      </c>
    </row>
    <row r="187" spans="2:13" ht="49.5" customHeight="1" hidden="1">
      <c r="B187" s="444" t="s">
        <v>488</v>
      </c>
      <c r="C187" s="472"/>
      <c r="D187" s="472"/>
      <c r="E187" s="473"/>
      <c r="F187" s="65" t="s">
        <v>460</v>
      </c>
      <c r="G187" s="65" t="s">
        <v>325</v>
      </c>
      <c r="H187" s="65" t="s">
        <v>256</v>
      </c>
      <c r="I187" s="65" t="s">
        <v>418</v>
      </c>
      <c r="J187" s="65" t="s">
        <v>489</v>
      </c>
      <c r="K187" s="122"/>
      <c r="L187" s="76">
        <f>L188</f>
        <v>0</v>
      </c>
      <c r="M187" s="76">
        <f>M188</f>
        <v>0</v>
      </c>
    </row>
    <row r="188" spans="2:13" ht="51" customHeight="1" hidden="1">
      <c r="B188" s="439" t="s">
        <v>421</v>
      </c>
      <c r="C188" s="442"/>
      <c r="D188" s="442"/>
      <c r="E188" s="443"/>
      <c r="F188" s="67" t="s">
        <v>460</v>
      </c>
      <c r="G188" s="67" t="s">
        <v>325</v>
      </c>
      <c r="H188" s="67" t="s">
        <v>256</v>
      </c>
      <c r="I188" s="67" t="s">
        <v>418</v>
      </c>
      <c r="J188" s="67" t="s">
        <v>420</v>
      </c>
      <c r="K188" s="123"/>
      <c r="L188" s="77">
        <v>0</v>
      </c>
      <c r="M188" s="77">
        <v>0</v>
      </c>
    </row>
    <row r="189" spans="2:13" ht="44.25" customHeight="1" hidden="1">
      <c r="B189" s="474" t="s">
        <v>424</v>
      </c>
      <c r="C189" s="475"/>
      <c r="D189" s="475"/>
      <c r="E189" s="476"/>
      <c r="F189" s="80" t="s">
        <v>460</v>
      </c>
      <c r="G189" s="80" t="s">
        <v>325</v>
      </c>
      <c r="H189" s="80" t="s">
        <v>313</v>
      </c>
      <c r="I189" s="80" t="s">
        <v>423</v>
      </c>
      <c r="J189" s="80" t="s">
        <v>489</v>
      </c>
      <c r="K189" s="121"/>
      <c r="L189" s="88">
        <f>L190</f>
        <v>0</v>
      </c>
      <c r="M189" s="88">
        <f>M190</f>
        <v>0</v>
      </c>
    </row>
    <row r="190" spans="2:13" ht="41.25" customHeight="1" hidden="1">
      <c r="B190" s="439" t="s">
        <v>421</v>
      </c>
      <c r="C190" s="442"/>
      <c r="D190" s="442"/>
      <c r="E190" s="443"/>
      <c r="F190" s="67" t="s">
        <v>460</v>
      </c>
      <c r="G190" s="67" t="s">
        <v>325</v>
      </c>
      <c r="H190" s="67" t="s">
        <v>313</v>
      </c>
      <c r="I190" s="67" t="s">
        <v>423</v>
      </c>
      <c r="J190" s="67" t="s">
        <v>420</v>
      </c>
      <c r="K190" s="123"/>
      <c r="L190" s="77">
        <v>0</v>
      </c>
      <c r="M190" s="77">
        <v>0</v>
      </c>
    </row>
    <row r="191" spans="2:13" ht="49.5" customHeight="1">
      <c r="B191" s="439" t="s">
        <v>427</v>
      </c>
      <c r="C191" s="440"/>
      <c r="D191" s="440"/>
      <c r="E191" s="441"/>
      <c r="F191" s="67" t="s">
        <v>460</v>
      </c>
      <c r="G191" s="67" t="s">
        <v>325</v>
      </c>
      <c r="H191" s="67" t="s">
        <v>313</v>
      </c>
      <c r="I191" s="67" t="s">
        <v>425</v>
      </c>
      <c r="J191" s="67" t="s">
        <v>490</v>
      </c>
      <c r="K191" s="123"/>
      <c r="L191" s="76">
        <f>L192</f>
        <v>10000</v>
      </c>
      <c r="M191" s="76">
        <f>M192</f>
        <v>10000</v>
      </c>
    </row>
    <row r="192" spans="2:13" ht="47.25" customHeight="1">
      <c r="B192" s="439" t="s">
        <v>399</v>
      </c>
      <c r="C192" s="440"/>
      <c r="D192" s="440"/>
      <c r="E192" s="441"/>
      <c r="F192" s="67" t="s">
        <v>460</v>
      </c>
      <c r="G192" s="67" t="s">
        <v>325</v>
      </c>
      <c r="H192" s="67" t="s">
        <v>313</v>
      </c>
      <c r="I192" s="67" t="s">
        <v>425</v>
      </c>
      <c r="J192" s="67" t="s">
        <v>398</v>
      </c>
      <c r="K192" s="123"/>
      <c r="L192" s="77">
        <v>10000</v>
      </c>
      <c r="M192" s="77">
        <v>10000</v>
      </c>
    </row>
    <row r="193" spans="2:13" ht="53.25" customHeight="1" hidden="1">
      <c r="B193" s="413" t="s">
        <v>428</v>
      </c>
      <c r="C193" s="414"/>
      <c r="D193" s="414"/>
      <c r="E193" s="415"/>
      <c r="F193" s="54" t="s">
        <v>460</v>
      </c>
      <c r="G193" s="54" t="s">
        <v>288</v>
      </c>
      <c r="H193" s="80"/>
      <c r="I193" s="80"/>
      <c r="J193" s="80"/>
      <c r="K193" s="121"/>
      <c r="L193" s="89">
        <f>L194</f>
        <v>0</v>
      </c>
      <c r="M193" s="89">
        <f>M194</f>
        <v>0</v>
      </c>
    </row>
    <row r="194" spans="2:13" ht="46.5" customHeight="1" hidden="1">
      <c r="B194" s="474" t="s">
        <v>428</v>
      </c>
      <c r="C194" s="475"/>
      <c r="D194" s="475"/>
      <c r="E194" s="476"/>
      <c r="F194" s="80" t="s">
        <v>460</v>
      </c>
      <c r="G194" s="80" t="s">
        <v>288</v>
      </c>
      <c r="H194" s="80" t="s">
        <v>256</v>
      </c>
      <c r="I194" s="80"/>
      <c r="J194" s="80"/>
      <c r="K194" s="121"/>
      <c r="L194" s="88">
        <f>L195+L199</f>
        <v>0</v>
      </c>
      <c r="M194" s="88">
        <f>M195+M199</f>
        <v>0</v>
      </c>
    </row>
    <row r="195" spans="2:13" ht="45.75" customHeight="1" hidden="1">
      <c r="B195" s="474" t="s">
        <v>503</v>
      </c>
      <c r="C195" s="475"/>
      <c r="D195" s="475"/>
      <c r="E195" s="476"/>
      <c r="F195" s="80" t="s">
        <v>460</v>
      </c>
      <c r="G195" s="80" t="s">
        <v>288</v>
      </c>
      <c r="H195" s="80" t="s">
        <v>256</v>
      </c>
      <c r="I195" s="80" t="s">
        <v>429</v>
      </c>
      <c r="J195" s="80"/>
      <c r="K195" s="121"/>
      <c r="L195" s="88">
        <f aca="true" t="shared" si="11" ref="L195:M197">L196</f>
        <v>0</v>
      </c>
      <c r="M195" s="88">
        <f t="shared" si="11"/>
        <v>0</v>
      </c>
    </row>
    <row r="196" spans="2:13" ht="45" customHeight="1" hidden="1">
      <c r="B196" s="444" t="s">
        <v>491</v>
      </c>
      <c r="C196" s="472"/>
      <c r="D196" s="472"/>
      <c r="E196" s="473"/>
      <c r="F196" s="80" t="s">
        <v>460</v>
      </c>
      <c r="G196" s="80" t="s">
        <v>288</v>
      </c>
      <c r="H196" s="80" t="s">
        <v>256</v>
      </c>
      <c r="I196" s="80" t="s">
        <v>432</v>
      </c>
      <c r="J196" s="80"/>
      <c r="K196" s="121"/>
      <c r="L196" s="88">
        <f t="shared" si="11"/>
        <v>0</v>
      </c>
      <c r="M196" s="88">
        <f t="shared" si="11"/>
        <v>0</v>
      </c>
    </row>
    <row r="197" spans="2:13" ht="41.25" customHeight="1" hidden="1">
      <c r="B197" s="444" t="s">
        <v>433</v>
      </c>
      <c r="C197" s="472"/>
      <c r="D197" s="472"/>
      <c r="E197" s="473"/>
      <c r="F197" s="80" t="s">
        <v>460</v>
      </c>
      <c r="G197" s="80" t="s">
        <v>288</v>
      </c>
      <c r="H197" s="80" t="s">
        <v>256</v>
      </c>
      <c r="I197" s="80" t="s">
        <v>432</v>
      </c>
      <c r="J197" s="80"/>
      <c r="K197" s="121"/>
      <c r="L197" s="88">
        <f t="shared" si="11"/>
        <v>0</v>
      </c>
      <c r="M197" s="88">
        <f t="shared" si="11"/>
        <v>0</v>
      </c>
    </row>
    <row r="198" spans="2:13" ht="41.25" customHeight="1" hidden="1">
      <c r="B198" s="439" t="s">
        <v>278</v>
      </c>
      <c r="C198" s="442"/>
      <c r="D198" s="442"/>
      <c r="E198" s="443"/>
      <c r="F198" s="81" t="s">
        <v>460</v>
      </c>
      <c r="G198" s="81" t="s">
        <v>288</v>
      </c>
      <c r="H198" s="81" t="s">
        <v>256</v>
      </c>
      <c r="I198" s="81" t="s">
        <v>432</v>
      </c>
      <c r="J198" s="81" t="s">
        <v>277</v>
      </c>
      <c r="K198" s="126"/>
      <c r="L198" s="91">
        <v>0</v>
      </c>
      <c r="M198" s="91">
        <v>0</v>
      </c>
    </row>
    <row r="199" spans="2:13" ht="33.75" customHeight="1" hidden="1">
      <c r="B199" s="439" t="s">
        <v>492</v>
      </c>
      <c r="C199" s="440"/>
      <c r="D199" s="440"/>
      <c r="E199" s="441"/>
      <c r="F199" s="81" t="s">
        <v>460</v>
      </c>
      <c r="G199" s="81" t="s">
        <v>288</v>
      </c>
      <c r="H199" s="81" t="s">
        <v>256</v>
      </c>
      <c r="I199" s="81" t="s">
        <v>360</v>
      </c>
      <c r="J199" s="81"/>
      <c r="K199" s="126"/>
      <c r="L199" s="91">
        <f>L200</f>
        <v>0</v>
      </c>
      <c r="M199" s="91">
        <f>M200</f>
        <v>0</v>
      </c>
    </row>
    <row r="200" spans="2:13" ht="42.75" customHeight="1" hidden="1">
      <c r="B200" s="439" t="s">
        <v>278</v>
      </c>
      <c r="C200" s="442"/>
      <c r="D200" s="442"/>
      <c r="E200" s="443"/>
      <c r="F200" s="81" t="s">
        <v>460</v>
      </c>
      <c r="G200" s="81" t="s">
        <v>288</v>
      </c>
      <c r="H200" s="81" t="s">
        <v>256</v>
      </c>
      <c r="I200" s="81" t="s">
        <v>360</v>
      </c>
      <c r="J200" s="81" t="s">
        <v>277</v>
      </c>
      <c r="K200" s="126"/>
      <c r="L200" s="91"/>
      <c r="M200" s="91"/>
    </row>
    <row r="201" spans="2:13" ht="19.5" customHeight="1">
      <c r="B201" s="477" t="s">
        <v>434</v>
      </c>
      <c r="C201" s="478"/>
      <c r="D201" s="478"/>
      <c r="E201" s="479"/>
      <c r="F201" s="114" t="s">
        <v>460</v>
      </c>
      <c r="G201" s="55"/>
      <c r="H201" s="55"/>
      <c r="I201" s="55"/>
      <c r="J201" s="55"/>
      <c r="K201" s="125"/>
      <c r="L201" s="90">
        <f>L193+L183+L151+L141+L113+L95+L71+L17+L66+L137</f>
        <v>6779150</v>
      </c>
      <c r="M201" s="90">
        <f>M193+M183+M151+M141+M113+M95+M71+M17+M66+M137</f>
        <v>14317600</v>
      </c>
    </row>
    <row r="202" spans="2:13" ht="15.75" customHeight="1">
      <c r="B202" s="36"/>
      <c r="C202" s="406"/>
      <c r="D202" s="406"/>
      <c r="E202" s="406"/>
      <c r="F202" s="36"/>
      <c r="G202" s="36"/>
      <c r="H202" s="406"/>
      <c r="I202" s="406"/>
      <c r="J202" s="36"/>
      <c r="K202" s="36"/>
      <c r="L202" s="36"/>
      <c r="M202" s="36"/>
    </row>
    <row r="204" spans="3:9" ht="15">
      <c r="C204" s="295"/>
      <c r="D204" s="295"/>
      <c r="E204" s="295"/>
      <c r="H204" s="295"/>
      <c r="I204" s="295"/>
    </row>
  </sheetData>
  <sheetProtection/>
  <mergeCells count="205">
    <mergeCell ref="E7:M7"/>
    <mergeCell ref="E5:M5"/>
    <mergeCell ref="E6:M6"/>
    <mergeCell ref="D11:M11"/>
    <mergeCell ref="B15:E15"/>
    <mergeCell ref="B16:E16"/>
    <mergeCell ref="E1:M1"/>
    <mergeCell ref="E2:M2"/>
    <mergeCell ref="E3:M3"/>
    <mergeCell ref="E4:M4"/>
    <mergeCell ref="B13:E14"/>
    <mergeCell ref="F13:K13"/>
    <mergeCell ref="L13:L14"/>
    <mergeCell ref="C9:M9"/>
    <mergeCell ref="C10:M10"/>
    <mergeCell ref="M13:M14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9:E119"/>
    <mergeCell ref="B114:E114"/>
    <mergeCell ref="B115:E115"/>
    <mergeCell ref="B116:E116"/>
    <mergeCell ref="B117:E117"/>
    <mergeCell ref="B118:E11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41:E141"/>
    <mergeCell ref="B137:E137"/>
    <mergeCell ref="B138:E138"/>
    <mergeCell ref="B139:E139"/>
    <mergeCell ref="B140:E140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94:E194"/>
    <mergeCell ref="B178:E178"/>
    <mergeCell ref="B179:E179"/>
    <mergeCell ref="B180:E180"/>
    <mergeCell ref="B181:E181"/>
    <mergeCell ref="B182:E182"/>
    <mergeCell ref="B183:E183"/>
    <mergeCell ref="B184:E184"/>
    <mergeCell ref="C202:E202"/>
    <mergeCell ref="B186:E186"/>
    <mergeCell ref="B187:E187"/>
    <mergeCell ref="B188:E188"/>
    <mergeCell ref="B200:E200"/>
    <mergeCell ref="B189:E189"/>
    <mergeCell ref="B190:E190"/>
    <mergeCell ref="B191:E191"/>
    <mergeCell ref="B192:E192"/>
    <mergeCell ref="B193:E193"/>
    <mergeCell ref="B185:E185"/>
    <mergeCell ref="H202:I202"/>
    <mergeCell ref="C204:E204"/>
    <mergeCell ref="H204:I204"/>
    <mergeCell ref="B195:E195"/>
    <mergeCell ref="B196:E196"/>
    <mergeCell ref="B197:E197"/>
    <mergeCell ref="B198:E198"/>
    <mergeCell ref="B199:E199"/>
    <mergeCell ref="B201:E201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8"/>
  <sheetViews>
    <sheetView zoomScalePageLayoutView="0" workbookViewId="0" topLeftCell="A105">
      <selection activeCell="F109" sqref="F109"/>
    </sheetView>
  </sheetViews>
  <sheetFormatPr defaultColWidth="9.140625" defaultRowHeight="12.75"/>
  <cols>
    <col min="1" max="1" width="2.57421875" style="47" customWidth="1"/>
    <col min="2" max="4" width="9.140625" style="47" customWidth="1"/>
    <col min="5" max="5" width="13.57421875" style="47" customWidth="1"/>
    <col min="6" max="6" width="13.7109375" style="47" customWidth="1"/>
    <col min="7" max="7" width="5.7109375" style="47" customWidth="1"/>
    <col min="8" max="8" width="5.8515625" style="47" customWidth="1"/>
    <col min="9" max="9" width="12.421875" style="47" customWidth="1"/>
    <col min="10" max="10" width="8.8515625" style="47" customWidth="1"/>
    <col min="11" max="11" width="0.5625" style="47" hidden="1" customWidth="1"/>
    <col min="12" max="12" width="14.28125" style="47" customWidth="1"/>
    <col min="13" max="13" width="12.421875" style="157" customWidth="1"/>
    <col min="14" max="14" width="11.8515625" style="47" customWidth="1"/>
    <col min="15" max="16384" width="9.140625" style="47" customWidth="1"/>
  </cols>
  <sheetData>
    <row r="1" spans="2:12" ht="15">
      <c r="B1" s="36"/>
      <c r="C1" s="36"/>
      <c r="D1" s="36"/>
      <c r="E1" s="353" t="s">
        <v>540</v>
      </c>
      <c r="F1" s="353"/>
      <c r="G1" s="353"/>
      <c r="H1" s="353"/>
      <c r="I1" s="353"/>
      <c r="J1" s="353"/>
      <c r="K1" s="353"/>
      <c r="L1" s="353"/>
    </row>
    <row r="2" spans="2:12" ht="15">
      <c r="B2" s="36"/>
      <c r="C2" s="36"/>
      <c r="D2" s="36"/>
      <c r="E2" s="353" t="s">
        <v>642</v>
      </c>
      <c r="F2" s="353"/>
      <c r="G2" s="353"/>
      <c r="H2" s="353"/>
      <c r="I2" s="353"/>
      <c r="J2" s="353"/>
      <c r="K2" s="353"/>
      <c r="L2" s="353"/>
    </row>
    <row r="3" spans="2:12" ht="15">
      <c r="B3" s="36"/>
      <c r="C3" s="36"/>
      <c r="D3" s="36"/>
      <c r="E3" s="353" t="s">
        <v>2</v>
      </c>
      <c r="F3" s="353"/>
      <c r="G3" s="353"/>
      <c r="H3" s="353"/>
      <c r="I3" s="353"/>
      <c r="J3" s="353"/>
      <c r="K3" s="353"/>
      <c r="L3" s="353"/>
    </row>
    <row r="4" spans="2:12" ht="15">
      <c r="B4" s="36"/>
      <c r="C4" s="36"/>
      <c r="D4" s="36"/>
      <c r="E4" s="353" t="s">
        <v>168</v>
      </c>
      <c r="F4" s="353"/>
      <c r="G4" s="353"/>
      <c r="H4" s="353"/>
      <c r="I4" s="353"/>
      <c r="J4" s="353"/>
      <c r="K4" s="353"/>
      <c r="L4" s="353"/>
    </row>
    <row r="5" spans="2:12" ht="15" customHeight="1">
      <c r="B5" s="36"/>
      <c r="C5" s="36"/>
      <c r="D5" s="36"/>
      <c r="E5" s="353" t="s">
        <v>2</v>
      </c>
      <c r="F5" s="353"/>
      <c r="G5" s="353"/>
      <c r="H5" s="353"/>
      <c r="I5" s="353"/>
      <c r="J5" s="353"/>
      <c r="K5" s="353"/>
      <c r="L5" s="353"/>
    </row>
    <row r="6" spans="2:12" ht="15">
      <c r="B6" s="36"/>
      <c r="C6" s="36"/>
      <c r="D6" s="36"/>
      <c r="E6" s="353" t="s">
        <v>550</v>
      </c>
      <c r="F6" s="353"/>
      <c r="G6" s="353"/>
      <c r="H6" s="353"/>
      <c r="I6" s="353"/>
      <c r="J6" s="353"/>
      <c r="K6" s="353"/>
      <c r="L6" s="353"/>
    </row>
    <row r="7" spans="2:12" ht="15">
      <c r="B7" s="36"/>
      <c r="C7" s="36"/>
      <c r="D7" s="36"/>
      <c r="E7" s="353" t="s">
        <v>644</v>
      </c>
      <c r="F7" s="353"/>
      <c r="G7" s="353"/>
      <c r="H7" s="353"/>
      <c r="I7" s="353"/>
      <c r="J7" s="353"/>
      <c r="K7" s="353"/>
      <c r="L7" s="353"/>
    </row>
    <row r="8" spans="2:12" ht="15">
      <c r="B8" s="94"/>
      <c r="C8" s="94"/>
      <c r="D8" s="94"/>
      <c r="E8" s="288" t="s">
        <v>505</v>
      </c>
      <c r="F8" s="288"/>
      <c r="G8" s="288"/>
      <c r="H8" s="288"/>
      <c r="I8" s="94"/>
      <c r="J8" s="94"/>
      <c r="K8" s="94"/>
      <c r="L8" s="94"/>
    </row>
    <row r="9" spans="2:12" ht="15">
      <c r="B9" s="288" t="s">
        <v>506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</row>
    <row r="10" spans="2:12" ht="15">
      <c r="B10" s="36"/>
      <c r="C10" s="94" t="s">
        <v>251</v>
      </c>
      <c r="D10" s="94"/>
      <c r="E10" s="94"/>
      <c r="F10" s="94"/>
      <c r="G10" s="94"/>
      <c r="H10" s="94"/>
      <c r="I10" s="94"/>
      <c r="J10" s="94"/>
      <c r="K10" s="94"/>
      <c r="L10" s="94"/>
    </row>
    <row r="11" spans="2:12" ht="15">
      <c r="B11" s="36"/>
      <c r="C11" s="94"/>
      <c r="D11" s="288" t="s">
        <v>561</v>
      </c>
      <c r="E11" s="288"/>
      <c r="F11" s="288"/>
      <c r="G11" s="288"/>
      <c r="H11" s="288"/>
      <c r="I11" s="288"/>
      <c r="J11" s="94"/>
      <c r="K11" s="94"/>
      <c r="L11" s="94"/>
    </row>
    <row r="12" spans="2:12" ht="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96" t="s">
        <v>170</v>
      </c>
    </row>
    <row r="13" spans="2:12" ht="15">
      <c r="B13" s="525" t="s">
        <v>507</v>
      </c>
      <c r="C13" s="526"/>
      <c r="D13" s="526"/>
      <c r="E13" s="527"/>
      <c r="F13" s="455" t="s">
        <v>453</v>
      </c>
      <c r="G13" s="456"/>
      <c r="H13" s="456"/>
      <c r="I13" s="456"/>
      <c r="J13" s="456"/>
      <c r="K13" s="457"/>
      <c r="L13" s="470" t="s">
        <v>494</v>
      </c>
    </row>
    <row r="14" spans="2:12" ht="46.5" customHeight="1">
      <c r="B14" s="528"/>
      <c r="C14" s="529"/>
      <c r="D14" s="529"/>
      <c r="E14" s="530"/>
      <c r="F14" s="97" t="s">
        <v>508</v>
      </c>
      <c r="G14" s="97" t="s">
        <v>455</v>
      </c>
      <c r="H14" s="97" t="s">
        <v>456</v>
      </c>
      <c r="I14" s="97" t="s">
        <v>255</v>
      </c>
      <c r="J14" s="97" t="s">
        <v>454</v>
      </c>
      <c r="K14" s="97" t="s">
        <v>458</v>
      </c>
      <c r="L14" s="471"/>
    </row>
    <row r="15" spans="2:12" ht="15">
      <c r="B15" s="455">
        <v>1</v>
      </c>
      <c r="C15" s="456"/>
      <c r="D15" s="456"/>
      <c r="E15" s="457"/>
      <c r="F15" s="40">
        <v>2</v>
      </c>
      <c r="G15" s="40">
        <v>3</v>
      </c>
      <c r="H15" s="40">
        <v>4</v>
      </c>
      <c r="I15" s="40">
        <v>5</v>
      </c>
      <c r="J15" s="40">
        <v>6</v>
      </c>
      <c r="K15" s="40">
        <v>7</v>
      </c>
      <c r="L15" s="40">
        <v>7</v>
      </c>
    </row>
    <row r="16" spans="2:12" ht="34.5" customHeight="1">
      <c r="B16" s="544" t="s">
        <v>589</v>
      </c>
      <c r="C16" s="545"/>
      <c r="D16" s="545"/>
      <c r="E16" s="546"/>
      <c r="F16" s="547" t="s">
        <v>429</v>
      </c>
      <c r="G16" s="548"/>
      <c r="H16" s="548"/>
      <c r="I16" s="548"/>
      <c r="J16" s="548"/>
      <c r="K16" s="548"/>
      <c r="L16" s="549">
        <f aca="true" t="shared" si="0" ref="L16:L21">L17</f>
        <v>40000</v>
      </c>
    </row>
    <row r="17" spans="2:12" ht="31.5" customHeight="1">
      <c r="B17" s="517" t="s">
        <v>491</v>
      </c>
      <c r="C17" s="518"/>
      <c r="D17" s="518"/>
      <c r="E17" s="519"/>
      <c r="F17" s="80" t="s">
        <v>430</v>
      </c>
      <c r="G17" s="100"/>
      <c r="H17" s="100"/>
      <c r="I17" s="100"/>
      <c r="J17" s="100"/>
      <c r="K17" s="101"/>
      <c r="L17" s="88">
        <f t="shared" si="0"/>
        <v>40000</v>
      </c>
    </row>
    <row r="18" spans="2:12" ht="31.5" customHeight="1">
      <c r="B18" s="507" t="s">
        <v>510</v>
      </c>
      <c r="C18" s="508"/>
      <c r="D18" s="508"/>
      <c r="E18" s="509"/>
      <c r="F18" s="81" t="s">
        <v>432</v>
      </c>
      <c r="G18" s="81" t="s">
        <v>288</v>
      </c>
      <c r="H18" s="81"/>
      <c r="I18" s="81"/>
      <c r="J18" s="81"/>
      <c r="K18" s="111"/>
      <c r="L18" s="91">
        <f t="shared" si="0"/>
        <v>40000</v>
      </c>
    </row>
    <row r="19" spans="2:12" ht="16.5" customHeight="1">
      <c r="B19" s="513" t="s">
        <v>428</v>
      </c>
      <c r="C19" s="520"/>
      <c r="D19" s="520"/>
      <c r="E19" s="521"/>
      <c r="F19" s="81" t="s">
        <v>432</v>
      </c>
      <c r="G19" s="67" t="s">
        <v>288</v>
      </c>
      <c r="H19" s="67" t="s">
        <v>256</v>
      </c>
      <c r="I19" s="67"/>
      <c r="J19" s="67"/>
      <c r="K19" s="104"/>
      <c r="L19" s="77">
        <f t="shared" si="0"/>
        <v>40000</v>
      </c>
    </row>
    <row r="20" spans="2:12" ht="33" customHeight="1">
      <c r="B20" s="490" t="s">
        <v>520</v>
      </c>
      <c r="C20" s="505"/>
      <c r="D20" s="505"/>
      <c r="E20" s="506"/>
      <c r="F20" s="81" t="s">
        <v>432</v>
      </c>
      <c r="G20" s="67" t="s">
        <v>288</v>
      </c>
      <c r="H20" s="67" t="s">
        <v>256</v>
      </c>
      <c r="I20" s="67" t="s">
        <v>475</v>
      </c>
      <c r="J20" s="67"/>
      <c r="K20" s="104"/>
      <c r="L20" s="77">
        <f t="shared" si="0"/>
        <v>40000</v>
      </c>
    </row>
    <row r="21" spans="2:12" ht="41.25" customHeight="1">
      <c r="B21" s="507" t="s">
        <v>278</v>
      </c>
      <c r="C21" s="508"/>
      <c r="D21" s="508"/>
      <c r="E21" s="509"/>
      <c r="F21" s="81" t="s">
        <v>432</v>
      </c>
      <c r="G21" s="67" t="s">
        <v>288</v>
      </c>
      <c r="H21" s="67" t="s">
        <v>256</v>
      </c>
      <c r="I21" s="67" t="s">
        <v>277</v>
      </c>
      <c r="J21" s="65"/>
      <c r="K21" s="103"/>
      <c r="L21" s="77">
        <f t="shared" si="0"/>
        <v>40000</v>
      </c>
    </row>
    <row r="22" spans="2:12" ht="28.5" customHeight="1">
      <c r="B22" s="507" t="s">
        <v>166</v>
      </c>
      <c r="C22" s="508"/>
      <c r="D22" s="508"/>
      <c r="E22" s="509"/>
      <c r="F22" s="67" t="s">
        <v>432</v>
      </c>
      <c r="G22" s="67" t="s">
        <v>288</v>
      </c>
      <c r="H22" s="67" t="s">
        <v>256</v>
      </c>
      <c r="I22" s="67" t="s">
        <v>277</v>
      </c>
      <c r="J22" s="67" t="s">
        <v>460</v>
      </c>
      <c r="K22" s="104"/>
      <c r="L22" s="77">
        <v>40000</v>
      </c>
    </row>
    <row r="23" spans="2:12" ht="54.75" customHeight="1">
      <c r="B23" s="544" t="s">
        <v>584</v>
      </c>
      <c r="C23" s="545"/>
      <c r="D23" s="545"/>
      <c r="E23" s="546"/>
      <c r="F23" s="547" t="s">
        <v>412</v>
      </c>
      <c r="G23" s="547"/>
      <c r="H23" s="547"/>
      <c r="I23" s="547"/>
      <c r="J23" s="547"/>
      <c r="K23" s="551"/>
      <c r="L23" s="549">
        <f>L24</f>
        <v>150000</v>
      </c>
    </row>
    <row r="24" spans="2:12" ht="30" customHeight="1">
      <c r="B24" s="517" t="s">
        <v>487</v>
      </c>
      <c r="C24" s="518"/>
      <c r="D24" s="518"/>
      <c r="E24" s="519"/>
      <c r="F24" s="65" t="s">
        <v>414</v>
      </c>
      <c r="G24" s="65"/>
      <c r="H24" s="65"/>
      <c r="I24" s="65"/>
      <c r="J24" s="65"/>
      <c r="K24" s="103"/>
      <c r="L24" s="76">
        <f>L25</f>
        <v>150000</v>
      </c>
    </row>
    <row r="25" spans="2:12" ht="33" customHeight="1">
      <c r="B25" s="507" t="s">
        <v>417</v>
      </c>
      <c r="C25" s="508"/>
      <c r="D25" s="508"/>
      <c r="E25" s="509"/>
      <c r="F25" s="67" t="s">
        <v>416</v>
      </c>
      <c r="G25" s="67" t="s">
        <v>325</v>
      </c>
      <c r="H25" s="67"/>
      <c r="I25" s="67"/>
      <c r="J25" s="67"/>
      <c r="K25" s="104"/>
      <c r="L25" s="77">
        <f>L26+L29</f>
        <v>150000</v>
      </c>
    </row>
    <row r="26" spans="2:12" ht="58.5" customHeight="1">
      <c r="B26" s="517" t="s">
        <v>488</v>
      </c>
      <c r="C26" s="518"/>
      <c r="D26" s="518"/>
      <c r="E26" s="519"/>
      <c r="F26" s="65" t="s">
        <v>418</v>
      </c>
      <c r="G26" s="65" t="s">
        <v>325</v>
      </c>
      <c r="H26" s="65" t="s">
        <v>256</v>
      </c>
      <c r="I26" s="65"/>
      <c r="J26" s="65"/>
      <c r="K26" s="103"/>
      <c r="L26" s="76">
        <f>L27</f>
        <v>120000</v>
      </c>
    </row>
    <row r="27" spans="2:12" ht="27" customHeight="1">
      <c r="B27" s="507" t="s">
        <v>421</v>
      </c>
      <c r="C27" s="508"/>
      <c r="D27" s="508"/>
      <c r="E27" s="509"/>
      <c r="F27" s="67" t="s">
        <v>418</v>
      </c>
      <c r="G27" s="67" t="s">
        <v>325</v>
      </c>
      <c r="H27" s="67" t="s">
        <v>256</v>
      </c>
      <c r="I27" s="67" t="s">
        <v>420</v>
      </c>
      <c r="J27" s="67"/>
      <c r="K27" s="104"/>
      <c r="L27" s="77">
        <f>L28</f>
        <v>120000</v>
      </c>
    </row>
    <row r="28" spans="2:12" ht="31.5" customHeight="1">
      <c r="B28" s="507" t="s">
        <v>166</v>
      </c>
      <c r="C28" s="508"/>
      <c r="D28" s="508"/>
      <c r="E28" s="509"/>
      <c r="F28" s="67" t="s">
        <v>418</v>
      </c>
      <c r="G28" s="67" t="s">
        <v>325</v>
      </c>
      <c r="H28" s="67" t="s">
        <v>256</v>
      </c>
      <c r="I28" s="67" t="s">
        <v>420</v>
      </c>
      <c r="J28" s="67" t="s">
        <v>460</v>
      </c>
      <c r="K28" s="104"/>
      <c r="L28" s="77">
        <v>120000</v>
      </c>
    </row>
    <row r="29" spans="2:12" ht="27" customHeight="1">
      <c r="B29" s="522" t="s">
        <v>424</v>
      </c>
      <c r="C29" s="523"/>
      <c r="D29" s="523"/>
      <c r="E29" s="524"/>
      <c r="F29" s="65" t="s">
        <v>423</v>
      </c>
      <c r="G29" s="65" t="s">
        <v>325</v>
      </c>
      <c r="H29" s="65" t="s">
        <v>313</v>
      </c>
      <c r="I29" s="65"/>
      <c r="J29" s="65"/>
      <c r="K29" s="103"/>
      <c r="L29" s="76">
        <f>L30</f>
        <v>30000</v>
      </c>
    </row>
    <row r="30" spans="2:12" ht="26.25" customHeight="1">
      <c r="B30" s="507" t="s">
        <v>421</v>
      </c>
      <c r="C30" s="508"/>
      <c r="D30" s="508"/>
      <c r="E30" s="509"/>
      <c r="F30" s="67" t="s">
        <v>423</v>
      </c>
      <c r="G30" s="67" t="s">
        <v>325</v>
      </c>
      <c r="H30" s="67" t="s">
        <v>313</v>
      </c>
      <c r="I30" s="67" t="s">
        <v>420</v>
      </c>
      <c r="J30" s="67"/>
      <c r="K30" s="104"/>
      <c r="L30" s="77">
        <f>L31</f>
        <v>30000</v>
      </c>
    </row>
    <row r="31" spans="2:12" ht="38.25" customHeight="1">
      <c r="B31" s="507" t="s">
        <v>166</v>
      </c>
      <c r="C31" s="508"/>
      <c r="D31" s="508"/>
      <c r="E31" s="509"/>
      <c r="F31" s="67" t="s">
        <v>423</v>
      </c>
      <c r="G31" s="67" t="s">
        <v>325</v>
      </c>
      <c r="H31" s="67" t="s">
        <v>313</v>
      </c>
      <c r="I31" s="67" t="s">
        <v>420</v>
      </c>
      <c r="J31" s="67" t="s">
        <v>460</v>
      </c>
      <c r="K31" s="104"/>
      <c r="L31" s="77">
        <v>30000</v>
      </c>
    </row>
    <row r="32" spans="2:12" ht="41.25" customHeight="1">
      <c r="B32" s="544" t="s">
        <v>577</v>
      </c>
      <c r="C32" s="545"/>
      <c r="D32" s="545"/>
      <c r="E32" s="546"/>
      <c r="F32" s="547" t="s">
        <v>370</v>
      </c>
      <c r="G32" s="547"/>
      <c r="H32" s="547"/>
      <c r="I32" s="547"/>
      <c r="J32" s="547"/>
      <c r="K32" s="551"/>
      <c r="L32" s="549">
        <f aca="true" t="shared" si="1" ref="L32:L38">L33</f>
        <v>3000</v>
      </c>
    </row>
    <row r="33" spans="2:12" ht="32.25" customHeight="1">
      <c r="B33" s="517" t="s">
        <v>473</v>
      </c>
      <c r="C33" s="518"/>
      <c r="D33" s="518"/>
      <c r="E33" s="519"/>
      <c r="F33" s="80" t="s">
        <v>372</v>
      </c>
      <c r="G33" s="100"/>
      <c r="H33" s="100"/>
      <c r="I33" s="100"/>
      <c r="J33" s="100"/>
      <c r="K33" s="101"/>
      <c r="L33" s="88">
        <f t="shared" si="1"/>
        <v>3000</v>
      </c>
    </row>
    <row r="34" spans="2:12" ht="33" customHeight="1">
      <c r="B34" s="507" t="s">
        <v>474</v>
      </c>
      <c r="C34" s="508"/>
      <c r="D34" s="508"/>
      <c r="E34" s="509"/>
      <c r="F34" s="81" t="s">
        <v>372</v>
      </c>
      <c r="G34" s="81"/>
      <c r="H34" s="81"/>
      <c r="I34" s="81"/>
      <c r="J34" s="81"/>
      <c r="K34" s="111"/>
      <c r="L34" s="91">
        <f t="shared" si="1"/>
        <v>3000</v>
      </c>
    </row>
    <row r="35" spans="2:12" ht="16.5" customHeight="1">
      <c r="B35" s="507" t="s">
        <v>511</v>
      </c>
      <c r="C35" s="508"/>
      <c r="D35" s="508"/>
      <c r="E35" s="509"/>
      <c r="F35" s="67" t="s">
        <v>372</v>
      </c>
      <c r="G35" s="67" t="s">
        <v>284</v>
      </c>
      <c r="H35" s="67"/>
      <c r="I35" s="67"/>
      <c r="J35" s="67"/>
      <c r="K35" s="104"/>
      <c r="L35" s="77">
        <f t="shared" si="1"/>
        <v>3000</v>
      </c>
    </row>
    <row r="36" spans="2:12" ht="27" customHeight="1">
      <c r="B36" s="507" t="s">
        <v>512</v>
      </c>
      <c r="C36" s="508"/>
      <c r="D36" s="508"/>
      <c r="E36" s="509"/>
      <c r="F36" s="67" t="s">
        <v>372</v>
      </c>
      <c r="G36" s="67" t="s">
        <v>284</v>
      </c>
      <c r="H36" s="67" t="s">
        <v>284</v>
      </c>
      <c r="I36" s="67"/>
      <c r="J36" s="67"/>
      <c r="K36" s="104"/>
      <c r="L36" s="77">
        <f>L38</f>
        <v>3000</v>
      </c>
    </row>
    <row r="37" spans="2:12" ht="27" customHeight="1">
      <c r="B37" s="490" t="s">
        <v>520</v>
      </c>
      <c r="C37" s="505"/>
      <c r="D37" s="505"/>
      <c r="E37" s="506"/>
      <c r="F37" s="67" t="s">
        <v>374</v>
      </c>
      <c r="G37" s="67" t="s">
        <v>284</v>
      </c>
      <c r="H37" s="67" t="s">
        <v>284</v>
      </c>
      <c r="I37" s="67" t="s">
        <v>475</v>
      </c>
      <c r="J37" s="67"/>
      <c r="K37" s="104"/>
      <c r="L37" s="77"/>
    </row>
    <row r="38" spans="2:12" ht="42.75" customHeight="1">
      <c r="B38" s="507" t="s">
        <v>278</v>
      </c>
      <c r="C38" s="508"/>
      <c r="D38" s="508"/>
      <c r="E38" s="509"/>
      <c r="F38" s="67" t="s">
        <v>374</v>
      </c>
      <c r="G38" s="67" t="s">
        <v>284</v>
      </c>
      <c r="H38" s="67" t="s">
        <v>284</v>
      </c>
      <c r="I38" s="67" t="s">
        <v>277</v>
      </c>
      <c r="J38" s="67"/>
      <c r="K38" s="104"/>
      <c r="L38" s="77">
        <f t="shared" si="1"/>
        <v>3000</v>
      </c>
    </row>
    <row r="39" spans="2:12" ht="41.25" customHeight="1">
      <c r="B39" s="507" t="s">
        <v>166</v>
      </c>
      <c r="C39" s="508"/>
      <c r="D39" s="508"/>
      <c r="E39" s="509"/>
      <c r="F39" s="67" t="s">
        <v>374</v>
      </c>
      <c r="G39" s="67" t="s">
        <v>284</v>
      </c>
      <c r="H39" s="67" t="s">
        <v>284</v>
      </c>
      <c r="I39" s="67" t="s">
        <v>277</v>
      </c>
      <c r="J39" s="67" t="s">
        <v>460</v>
      </c>
      <c r="K39" s="104"/>
      <c r="L39" s="77">
        <v>3000</v>
      </c>
    </row>
    <row r="40" spans="2:12" ht="54" customHeight="1">
      <c r="B40" s="544" t="s">
        <v>588</v>
      </c>
      <c r="C40" s="545"/>
      <c r="D40" s="545"/>
      <c r="E40" s="546"/>
      <c r="F40" s="547" t="s">
        <v>376</v>
      </c>
      <c r="G40" s="547"/>
      <c r="H40" s="547"/>
      <c r="I40" s="547"/>
      <c r="J40" s="547"/>
      <c r="K40" s="551"/>
      <c r="L40" s="549">
        <f aca="true" t="shared" si="2" ref="L40:L46">L41</f>
        <v>2000</v>
      </c>
    </row>
    <row r="41" spans="2:12" ht="39.75" customHeight="1">
      <c r="B41" s="517" t="s">
        <v>476</v>
      </c>
      <c r="C41" s="518"/>
      <c r="D41" s="518"/>
      <c r="E41" s="519"/>
      <c r="F41" s="80" t="s">
        <v>377</v>
      </c>
      <c r="G41" s="65"/>
      <c r="H41" s="65"/>
      <c r="I41" s="65"/>
      <c r="J41" s="65"/>
      <c r="K41" s="103"/>
      <c r="L41" s="76">
        <f t="shared" si="2"/>
        <v>2000</v>
      </c>
    </row>
    <row r="42" spans="2:12" ht="44.25" customHeight="1">
      <c r="B42" s="507" t="s">
        <v>477</v>
      </c>
      <c r="C42" s="508"/>
      <c r="D42" s="508"/>
      <c r="E42" s="509"/>
      <c r="F42" s="81" t="s">
        <v>379</v>
      </c>
      <c r="G42" s="81"/>
      <c r="H42" s="158"/>
      <c r="I42" s="158"/>
      <c r="J42" s="158"/>
      <c r="K42" s="159"/>
      <c r="L42" s="91">
        <f t="shared" si="2"/>
        <v>2000</v>
      </c>
    </row>
    <row r="43" spans="2:12" ht="16.5" customHeight="1">
      <c r="B43" s="507" t="s">
        <v>511</v>
      </c>
      <c r="C43" s="508"/>
      <c r="D43" s="508"/>
      <c r="E43" s="509"/>
      <c r="F43" s="81" t="s">
        <v>379</v>
      </c>
      <c r="G43" s="81" t="s">
        <v>284</v>
      </c>
      <c r="H43" s="81"/>
      <c r="I43" s="81"/>
      <c r="J43" s="81"/>
      <c r="K43" s="111"/>
      <c r="L43" s="91">
        <f t="shared" si="2"/>
        <v>2000</v>
      </c>
    </row>
    <row r="44" spans="2:12" ht="17.25" customHeight="1">
      <c r="B44" s="507" t="s">
        <v>512</v>
      </c>
      <c r="C44" s="508"/>
      <c r="D44" s="508"/>
      <c r="E44" s="509"/>
      <c r="F44" s="81" t="s">
        <v>379</v>
      </c>
      <c r="G44" s="67" t="s">
        <v>284</v>
      </c>
      <c r="H44" s="67" t="s">
        <v>284</v>
      </c>
      <c r="I44" s="67"/>
      <c r="J44" s="67"/>
      <c r="K44" s="104"/>
      <c r="L44" s="77">
        <f>L46</f>
        <v>2000</v>
      </c>
    </row>
    <row r="45" spans="2:12" ht="27.75" customHeight="1">
      <c r="B45" s="490" t="s">
        <v>520</v>
      </c>
      <c r="C45" s="505"/>
      <c r="D45" s="505"/>
      <c r="E45" s="506"/>
      <c r="F45" s="81" t="s">
        <v>379</v>
      </c>
      <c r="G45" s="67" t="s">
        <v>284</v>
      </c>
      <c r="H45" s="67" t="s">
        <v>284</v>
      </c>
      <c r="I45" s="67" t="s">
        <v>475</v>
      </c>
      <c r="J45" s="67"/>
      <c r="K45" s="104"/>
      <c r="L45" s="77">
        <f>L46</f>
        <v>2000</v>
      </c>
    </row>
    <row r="46" spans="2:12" ht="37.5" customHeight="1">
      <c r="B46" s="507" t="s">
        <v>278</v>
      </c>
      <c r="C46" s="508"/>
      <c r="D46" s="508"/>
      <c r="E46" s="509"/>
      <c r="F46" s="67" t="s">
        <v>379</v>
      </c>
      <c r="G46" s="67" t="s">
        <v>284</v>
      </c>
      <c r="H46" s="67" t="s">
        <v>284</v>
      </c>
      <c r="I46" s="67" t="s">
        <v>277</v>
      </c>
      <c r="J46" s="67"/>
      <c r="K46" s="104"/>
      <c r="L46" s="77">
        <f t="shared" si="2"/>
        <v>2000</v>
      </c>
    </row>
    <row r="47" spans="2:12" ht="27" customHeight="1">
      <c r="B47" s="507" t="s">
        <v>166</v>
      </c>
      <c r="C47" s="508"/>
      <c r="D47" s="508"/>
      <c r="E47" s="509"/>
      <c r="F47" s="67" t="s">
        <v>379</v>
      </c>
      <c r="G47" s="67" t="s">
        <v>284</v>
      </c>
      <c r="H47" s="67" t="s">
        <v>284</v>
      </c>
      <c r="I47" s="67" t="s">
        <v>277</v>
      </c>
      <c r="J47" s="67" t="s">
        <v>460</v>
      </c>
      <c r="K47" s="104"/>
      <c r="L47" s="77">
        <v>2000</v>
      </c>
    </row>
    <row r="48" spans="2:12" ht="57.75" customHeight="1">
      <c r="B48" s="544" t="s">
        <v>514</v>
      </c>
      <c r="C48" s="545"/>
      <c r="D48" s="545"/>
      <c r="E48" s="546"/>
      <c r="F48" s="547" t="s">
        <v>296</v>
      </c>
      <c r="G48" s="547"/>
      <c r="H48" s="547"/>
      <c r="I48" s="547"/>
      <c r="J48" s="547"/>
      <c r="K48" s="550"/>
      <c r="L48" s="549">
        <f aca="true" t="shared" si="3" ref="L48:L54">L49</f>
        <v>40000</v>
      </c>
    </row>
    <row r="49" spans="2:12" ht="39.75" customHeight="1">
      <c r="B49" s="507" t="s">
        <v>515</v>
      </c>
      <c r="C49" s="508"/>
      <c r="D49" s="508"/>
      <c r="E49" s="509"/>
      <c r="F49" s="67" t="s">
        <v>298</v>
      </c>
      <c r="G49" s="67"/>
      <c r="H49" s="67"/>
      <c r="I49" s="67"/>
      <c r="J49" s="67"/>
      <c r="K49" s="160"/>
      <c r="L49" s="77">
        <f t="shared" si="3"/>
        <v>40000</v>
      </c>
    </row>
    <row r="50" spans="2:12" ht="45" customHeight="1">
      <c r="B50" s="507" t="s">
        <v>301</v>
      </c>
      <c r="C50" s="508"/>
      <c r="D50" s="508"/>
      <c r="E50" s="509"/>
      <c r="F50" s="67" t="s">
        <v>300</v>
      </c>
      <c r="G50" s="67"/>
      <c r="H50" s="67"/>
      <c r="I50" s="67"/>
      <c r="J50" s="67"/>
      <c r="K50" s="104"/>
      <c r="L50" s="77">
        <f t="shared" si="3"/>
        <v>40000</v>
      </c>
    </row>
    <row r="51" spans="1:12" ht="16.5" customHeight="1">
      <c r="A51" s="82"/>
      <c r="B51" s="513" t="s">
        <v>257</v>
      </c>
      <c r="C51" s="520"/>
      <c r="D51" s="520"/>
      <c r="E51" s="521"/>
      <c r="F51" s="67" t="s">
        <v>300</v>
      </c>
      <c r="G51" s="81" t="s">
        <v>256</v>
      </c>
      <c r="H51" s="81"/>
      <c r="I51" s="81"/>
      <c r="J51" s="81"/>
      <c r="K51" s="111"/>
      <c r="L51" s="91">
        <f t="shared" si="3"/>
        <v>40000</v>
      </c>
    </row>
    <row r="52" spans="2:12" ht="16.5" customHeight="1">
      <c r="B52" s="513" t="s">
        <v>294</v>
      </c>
      <c r="C52" s="520"/>
      <c r="D52" s="520"/>
      <c r="E52" s="521"/>
      <c r="F52" s="67" t="s">
        <v>300</v>
      </c>
      <c r="G52" s="67" t="s">
        <v>256</v>
      </c>
      <c r="H52" s="67" t="s">
        <v>295</v>
      </c>
      <c r="I52" s="67"/>
      <c r="J52" s="67"/>
      <c r="K52" s="104"/>
      <c r="L52" s="77">
        <f t="shared" si="3"/>
        <v>40000</v>
      </c>
    </row>
    <row r="53" spans="2:12" ht="30" customHeight="1">
      <c r="B53" s="490" t="s">
        <v>520</v>
      </c>
      <c r="C53" s="505"/>
      <c r="D53" s="505"/>
      <c r="E53" s="506"/>
      <c r="F53" s="67" t="s">
        <v>300</v>
      </c>
      <c r="G53" s="67" t="s">
        <v>256</v>
      </c>
      <c r="H53" s="67" t="s">
        <v>295</v>
      </c>
      <c r="I53" s="67" t="s">
        <v>475</v>
      </c>
      <c r="J53" s="67"/>
      <c r="K53" s="104"/>
      <c r="L53" s="77">
        <f t="shared" si="3"/>
        <v>40000</v>
      </c>
    </row>
    <row r="54" spans="2:12" ht="46.5" customHeight="1">
      <c r="B54" s="507" t="s">
        <v>278</v>
      </c>
      <c r="C54" s="508"/>
      <c r="D54" s="508"/>
      <c r="E54" s="509"/>
      <c r="F54" s="67" t="s">
        <v>300</v>
      </c>
      <c r="G54" s="67" t="s">
        <v>256</v>
      </c>
      <c r="H54" s="67" t="s">
        <v>295</v>
      </c>
      <c r="I54" s="67" t="s">
        <v>277</v>
      </c>
      <c r="J54" s="67"/>
      <c r="K54" s="104"/>
      <c r="L54" s="77">
        <f t="shared" si="3"/>
        <v>40000</v>
      </c>
    </row>
    <row r="55" spans="2:12" ht="28.5" customHeight="1">
      <c r="B55" s="507" t="s">
        <v>166</v>
      </c>
      <c r="C55" s="508"/>
      <c r="D55" s="508"/>
      <c r="E55" s="509"/>
      <c r="F55" s="67" t="s">
        <v>300</v>
      </c>
      <c r="G55" s="67" t="s">
        <v>256</v>
      </c>
      <c r="H55" s="67" t="s">
        <v>295</v>
      </c>
      <c r="I55" s="67" t="s">
        <v>277</v>
      </c>
      <c r="J55" s="67" t="s">
        <v>460</v>
      </c>
      <c r="K55" s="104"/>
      <c r="L55" s="77">
        <v>40000</v>
      </c>
    </row>
    <row r="56" spans="2:12" ht="15.75" customHeight="1" hidden="1">
      <c r="B56" s="517" t="s">
        <v>516</v>
      </c>
      <c r="C56" s="518"/>
      <c r="D56" s="518"/>
      <c r="E56" s="519"/>
      <c r="F56" s="65" t="s">
        <v>300</v>
      </c>
      <c r="G56" s="65" t="s">
        <v>388</v>
      </c>
      <c r="H56" s="65"/>
      <c r="I56" s="65"/>
      <c r="J56" s="65"/>
      <c r="K56" s="103"/>
      <c r="L56" s="76">
        <f>L57</f>
        <v>0</v>
      </c>
    </row>
    <row r="57" spans="2:12" ht="16.5" customHeight="1" hidden="1">
      <c r="B57" s="517" t="s">
        <v>390</v>
      </c>
      <c r="C57" s="518"/>
      <c r="D57" s="518"/>
      <c r="E57" s="519"/>
      <c r="F57" s="65" t="s">
        <v>300</v>
      </c>
      <c r="G57" s="65" t="s">
        <v>388</v>
      </c>
      <c r="H57" s="65" t="s">
        <v>256</v>
      </c>
      <c r="I57" s="65"/>
      <c r="J57" s="65"/>
      <c r="K57" s="103"/>
      <c r="L57" s="76">
        <f>L58</f>
        <v>0</v>
      </c>
    </row>
    <row r="58" spans="2:12" ht="39" customHeight="1" hidden="1">
      <c r="B58" s="507" t="s">
        <v>278</v>
      </c>
      <c r="C58" s="508"/>
      <c r="D58" s="508"/>
      <c r="E58" s="509"/>
      <c r="F58" s="67" t="s">
        <v>300</v>
      </c>
      <c r="G58" s="67" t="s">
        <v>388</v>
      </c>
      <c r="H58" s="67" t="s">
        <v>256</v>
      </c>
      <c r="I58" s="67" t="s">
        <v>277</v>
      </c>
      <c r="J58" s="67"/>
      <c r="K58" s="104"/>
      <c r="L58" s="77">
        <f>L59</f>
        <v>0</v>
      </c>
    </row>
    <row r="59" spans="2:12" ht="24" customHeight="1" hidden="1">
      <c r="B59" s="507" t="s">
        <v>166</v>
      </c>
      <c r="C59" s="508"/>
      <c r="D59" s="508"/>
      <c r="E59" s="509"/>
      <c r="F59" s="67" t="s">
        <v>300</v>
      </c>
      <c r="G59" s="67" t="s">
        <v>388</v>
      </c>
      <c r="H59" s="67" t="s">
        <v>256</v>
      </c>
      <c r="I59" s="67" t="s">
        <v>277</v>
      </c>
      <c r="J59" s="67" t="s">
        <v>460</v>
      </c>
      <c r="K59" s="104"/>
      <c r="L59" s="77">
        <v>0</v>
      </c>
    </row>
    <row r="60" spans="2:12" ht="49.5" customHeight="1">
      <c r="B60" s="544" t="s">
        <v>303</v>
      </c>
      <c r="C60" s="545"/>
      <c r="D60" s="545"/>
      <c r="E60" s="546"/>
      <c r="F60" s="547" t="s">
        <v>302</v>
      </c>
      <c r="G60" s="547"/>
      <c r="H60" s="547"/>
      <c r="I60" s="547"/>
      <c r="J60" s="547"/>
      <c r="K60" s="551"/>
      <c r="L60" s="549">
        <f aca="true" t="shared" si="4" ref="L60:L65">L61</f>
        <v>5000</v>
      </c>
    </row>
    <row r="61" spans="2:12" ht="17.25" customHeight="1">
      <c r="B61" s="507" t="s">
        <v>517</v>
      </c>
      <c r="C61" s="508"/>
      <c r="D61" s="508"/>
      <c r="E61" s="509"/>
      <c r="F61" s="67" t="s">
        <v>518</v>
      </c>
      <c r="G61" s="67" t="s">
        <v>256</v>
      </c>
      <c r="H61" s="67" t="s">
        <v>295</v>
      </c>
      <c r="I61" s="67"/>
      <c r="J61" s="67"/>
      <c r="K61" s="104"/>
      <c r="L61" s="77">
        <f t="shared" si="4"/>
        <v>5000</v>
      </c>
    </row>
    <row r="62" spans="2:12" ht="42.75" customHeight="1">
      <c r="B62" s="507" t="s">
        <v>519</v>
      </c>
      <c r="C62" s="508"/>
      <c r="D62" s="508"/>
      <c r="E62" s="509"/>
      <c r="F62" s="67" t="s">
        <v>304</v>
      </c>
      <c r="G62" s="67" t="s">
        <v>256</v>
      </c>
      <c r="H62" s="67" t="s">
        <v>295</v>
      </c>
      <c r="I62" s="67"/>
      <c r="J62" s="67"/>
      <c r="K62" s="104"/>
      <c r="L62" s="77">
        <f t="shared" si="4"/>
        <v>5000</v>
      </c>
    </row>
    <row r="63" spans="2:12" ht="29.25" customHeight="1">
      <c r="B63" s="507" t="s">
        <v>520</v>
      </c>
      <c r="C63" s="508"/>
      <c r="D63" s="508"/>
      <c r="E63" s="509"/>
      <c r="F63" s="67" t="s">
        <v>304</v>
      </c>
      <c r="G63" s="67" t="s">
        <v>256</v>
      </c>
      <c r="H63" s="67" t="s">
        <v>295</v>
      </c>
      <c r="I63" s="67" t="s">
        <v>475</v>
      </c>
      <c r="J63" s="67"/>
      <c r="K63" s="104"/>
      <c r="L63" s="77">
        <f t="shared" si="4"/>
        <v>5000</v>
      </c>
    </row>
    <row r="64" spans="2:12" ht="48.75" customHeight="1">
      <c r="B64" s="507" t="s">
        <v>278</v>
      </c>
      <c r="C64" s="508"/>
      <c r="D64" s="508"/>
      <c r="E64" s="509"/>
      <c r="F64" s="67" t="s">
        <v>304</v>
      </c>
      <c r="G64" s="67" t="s">
        <v>256</v>
      </c>
      <c r="H64" s="67" t="s">
        <v>295</v>
      </c>
      <c r="I64" s="67" t="s">
        <v>277</v>
      </c>
      <c r="J64" s="67"/>
      <c r="K64" s="104"/>
      <c r="L64" s="77">
        <f t="shared" si="4"/>
        <v>5000</v>
      </c>
    </row>
    <row r="65" spans="2:12" ht="42.75" customHeight="1">
      <c r="B65" s="507" t="s">
        <v>521</v>
      </c>
      <c r="C65" s="507"/>
      <c r="D65" s="507"/>
      <c r="E65" s="507"/>
      <c r="F65" s="67" t="s">
        <v>304</v>
      </c>
      <c r="G65" s="67" t="s">
        <v>256</v>
      </c>
      <c r="H65" s="67" t="s">
        <v>295</v>
      </c>
      <c r="I65" s="67" t="s">
        <v>277</v>
      </c>
      <c r="J65" s="67"/>
      <c r="K65" s="104">
        <v>200</v>
      </c>
      <c r="L65" s="77">
        <f t="shared" si="4"/>
        <v>5000</v>
      </c>
    </row>
    <row r="66" spans="2:12" ht="24" customHeight="1">
      <c r="B66" s="507" t="s">
        <v>522</v>
      </c>
      <c r="C66" s="507"/>
      <c r="D66" s="507"/>
      <c r="E66" s="507"/>
      <c r="F66" s="67" t="s">
        <v>304</v>
      </c>
      <c r="G66" s="67" t="s">
        <v>256</v>
      </c>
      <c r="H66" s="67" t="s">
        <v>295</v>
      </c>
      <c r="I66" s="67" t="s">
        <v>277</v>
      </c>
      <c r="J66" s="67"/>
      <c r="K66" s="104">
        <v>200</v>
      </c>
      <c r="L66" s="77">
        <v>5000</v>
      </c>
    </row>
    <row r="67" spans="2:12" ht="27.75" customHeight="1">
      <c r="B67" s="507" t="s">
        <v>166</v>
      </c>
      <c r="C67" s="507"/>
      <c r="D67" s="507"/>
      <c r="E67" s="507"/>
      <c r="F67" s="67" t="s">
        <v>304</v>
      </c>
      <c r="G67" s="67" t="s">
        <v>256</v>
      </c>
      <c r="H67" s="67" t="s">
        <v>295</v>
      </c>
      <c r="I67" s="67"/>
      <c r="J67" s="67"/>
      <c r="K67" s="104"/>
      <c r="L67" s="77">
        <f>L62</f>
        <v>5000</v>
      </c>
    </row>
    <row r="68" spans="2:12" ht="45.75" customHeight="1" hidden="1">
      <c r="B68" s="514" t="s">
        <v>393</v>
      </c>
      <c r="C68" s="514"/>
      <c r="D68" s="514"/>
      <c r="E68" s="514"/>
      <c r="F68" s="100" t="s">
        <v>523</v>
      </c>
      <c r="G68" s="100"/>
      <c r="H68" s="100"/>
      <c r="I68" s="100"/>
      <c r="J68" s="100"/>
      <c r="K68" s="101"/>
      <c r="L68" s="86">
        <f aca="true" t="shared" si="5" ref="L68:L73">L69</f>
        <v>0</v>
      </c>
    </row>
    <row r="69" spans="2:12" ht="25.5" customHeight="1" hidden="1">
      <c r="B69" s="507" t="s">
        <v>524</v>
      </c>
      <c r="C69" s="508"/>
      <c r="D69" s="508"/>
      <c r="E69" s="509"/>
      <c r="F69" s="67" t="s">
        <v>525</v>
      </c>
      <c r="G69" s="67" t="s">
        <v>388</v>
      </c>
      <c r="H69" s="67" t="s">
        <v>256</v>
      </c>
      <c r="I69" s="67"/>
      <c r="J69" s="67"/>
      <c r="K69" s="104"/>
      <c r="L69" s="77">
        <f t="shared" si="5"/>
        <v>0</v>
      </c>
    </row>
    <row r="70" spans="2:12" ht="42.75" customHeight="1" hidden="1">
      <c r="B70" s="507" t="s">
        <v>526</v>
      </c>
      <c r="C70" s="508"/>
      <c r="D70" s="508"/>
      <c r="E70" s="509"/>
      <c r="F70" s="67" t="s">
        <v>392</v>
      </c>
      <c r="G70" s="67" t="s">
        <v>388</v>
      </c>
      <c r="H70" s="67" t="s">
        <v>256</v>
      </c>
      <c r="I70" s="67"/>
      <c r="J70" s="67"/>
      <c r="K70" s="104"/>
      <c r="L70" s="77">
        <f>L71</f>
        <v>0</v>
      </c>
    </row>
    <row r="71" spans="2:12" ht="32.25" customHeight="1" hidden="1">
      <c r="B71" s="507" t="s">
        <v>520</v>
      </c>
      <c r="C71" s="507"/>
      <c r="D71" s="507"/>
      <c r="E71" s="507"/>
      <c r="F71" s="67" t="s">
        <v>392</v>
      </c>
      <c r="G71" s="67" t="s">
        <v>388</v>
      </c>
      <c r="H71" s="67" t="s">
        <v>256</v>
      </c>
      <c r="I71" s="67" t="s">
        <v>475</v>
      </c>
      <c r="J71" s="67"/>
      <c r="K71" s="104"/>
      <c r="L71" s="77">
        <f t="shared" si="5"/>
        <v>0</v>
      </c>
    </row>
    <row r="72" spans="2:12" ht="43.5" customHeight="1" hidden="1">
      <c r="B72" s="507" t="s">
        <v>521</v>
      </c>
      <c r="C72" s="507"/>
      <c r="D72" s="507"/>
      <c r="E72" s="507"/>
      <c r="F72" s="67" t="s">
        <v>392</v>
      </c>
      <c r="G72" s="67" t="s">
        <v>388</v>
      </c>
      <c r="H72" s="67" t="s">
        <v>256</v>
      </c>
      <c r="I72" s="67" t="s">
        <v>277</v>
      </c>
      <c r="J72" s="67"/>
      <c r="K72" s="104"/>
      <c r="L72" s="77">
        <f>L73</f>
        <v>0</v>
      </c>
    </row>
    <row r="73" spans="2:12" ht="39.75" customHeight="1" hidden="1">
      <c r="B73" s="507" t="s">
        <v>521</v>
      </c>
      <c r="C73" s="507"/>
      <c r="D73" s="507"/>
      <c r="E73" s="507"/>
      <c r="F73" s="67" t="s">
        <v>392</v>
      </c>
      <c r="G73" s="67" t="s">
        <v>388</v>
      </c>
      <c r="H73" s="67" t="s">
        <v>256</v>
      </c>
      <c r="I73" s="67" t="s">
        <v>277</v>
      </c>
      <c r="J73" s="67"/>
      <c r="K73" s="104">
        <v>200</v>
      </c>
      <c r="L73" s="77">
        <f t="shared" si="5"/>
        <v>0</v>
      </c>
    </row>
    <row r="74" spans="2:12" ht="27" customHeight="1" hidden="1">
      <c r="B74" s="507" t="s">
        <v>166</v>
      </c>
      <c r="C74" s="508"/>
      <c r="D74" s="508"/>
      <c r="E74" s="509"/>
      <c r="F74" s="67" t="s">
        <v>392</v>
      </c>
      <c r="G74" s="67" t="s">
        <v>388</v>
      </c>
      <c r="H74" s="67" t="s">
        <v>256</v>
      </c>
      <c r="I74" s="67" t="s">
        <v>277</v>
      </c>
      <c r="J74" s="67" t="s">
        <v>460</v>
      </c>
      <c r="K74" s="104">
        <v>200</v>
      </c>
      <c r="L74" s="77">
        <v>0</v>
      </c>
    </row>
    <row r="75" spans="2:12" ht="37.5" customHeight="1" hidden="1">
      <c r="B75" s="514" t="s">
        <v>527</v>
      </c>
      <c r="C75" s="515"/>
      <c r="D75" s="515"/>
      <c r="E75" s="516"/>
      <c r="F75" s="105" t="s">
        <v>446</v>
      </c>
      <c r="G75" s="105" t="s">
        <v>313</v>
      </c>
      <c r="H75" s="105" t="s">
        <v>321</v>
      </c>
      <c r="I75" s="105"/>
      <c r="J75" s="105"/>
      <c r="K75" s="106"/>
      <c r="L75" s="87">
        <f>L76</f>
        <v>0</v>
      </c>
    </row>
    <row r="76" spans="2:12" ht="41.25" customHeight="1" hidden="1">
      <c r="B76" s="507" t="s">
        <v>528</v>
      </c>
      <c r="C76" s="508"/>
      <c r="D76" s="508"/>
      <c r="E76" s="509"/>
      <c r="F76" s="67" t="s">
        <v>529</v>
      </c>
      <c r="G76" s="67" t="s">
        <v>313</v>
      </c>
      <c r="H76" s="67" t="s">
        <v>321</v>
      </c>
      <c r="I76" s="67"/>
      <c r="J76" s="67"/>
      <c r="K76" s="104"/>
      <c r="L76" s="77">
        <f>L77</f>
        <v>0</v>
      </c>
    </row>
    <row r="77" spans="2:12" ht="39.75" customHeight="1" hidden="1">
      <c r="B77" s="507" t="s">
        <v>530</v>
      </c>
      <c r="C77" s="508"/>
      <c r="D77" s="508"/>
      <c r="E77" s="509"/>
      <c r="F77" s="67" t="s">
        <v>385</v>
      </c>
      <c r="G77" s="67" t="s">
        <v>313</v>
      </c>
      <c r="H77" s="67" t="s">
        <v>321</v>
      </c>
      <c r="I77" s="67"/>
      <c r="J77" s="67"/>
      <c r="K77" s="104"/>
      <c r="L77" s="77">
        <f>L78</f>
        <v>0</v>
      </c>
    </row>
    <row r="78" spans="2:12" ht="30" customHeight="1" hidden="1">
      <c r="B78" s="507" t="s">
        <v>520</v>
      </c>
      <c r="C78" s="507"/>
      <c r="D78" s="507"/>
      <c r="E78" s="507"/>
      <c r="F78" s="67" t="s">
        <v>385</v>
      </c>
      <c r="G78" s="67" t="s">
        <v>313</v>
      </c>
      <c r="H78" s="67" t="s">
        <v>321</v>
      </c>
      <c r="I78" s="67" t="s">
        <v>475</v>
      </c>
      <c r="J78" s="67"/>
      <c r="K78" s="104"/>
      <c r="L78" s="77">
        <f>L79</f>
        <v>0</v>
      </c>
    </row>
    <row r="79" spans="2:12" ht="40.5" customHeight="1" hidden="1">
      <c r="B79" s="507" t="s">
        <v>278</v>
      </c>
      <c r="C79" s="508"/>
      <c r="D79" s="508"/>
      <c r="E79" s="509"/>
      <c r="F79" s="67" t="s">
        <v>385</v>
      </c>
      <c r="G79" s="67" t="s">
        <v>313</v>
      </c>
      <c r="H79" s="67" t="s">
        <v>321</v>
      </c>
      <c r="I79" s="67" t="s">
        <v>277</v>
      </c>
      <c r="J79" s="67"/>
      <c r="K79" s="104"/>
      <c r="L79" s="77">
        <f>L80</f>
        <v>0</v>
      </c>
    </row>
    <row r="80" spans="2:12" ht="30.75" customHeight="1" hidden="1">
      <c r="B80" s="507" t="s">
        <v>166</v>
      </c>
      <c r="C80" s="508"/>
      <c r="D80" s="508"/>
      <c r="E80" s="509"/>
      <c r="F80" s="67" t="s">
        <v>385</v>
      </c>
      <c r="G80" s="67" t="s">
        <v>313</v>
      </c>
      <c r="H80" s="67" t="s">
        <v>321</v>
      </c>
      <c r="I80" s="67" t="s">
        <v>277</v>
      </c>
      <c r="J80" s="67" t="s">
        <v>460</v>
      </c>
      <c r="K80" s="104"/>
      <c r="L80" s="77">
        <v>0</v>
      </c>
    </row>
    <row r="81" spans="2:12" ht="54.75" customHeight="1">
      <c r="B81" s="544" t="s">
        <v>587</v>
      </c>
      <c r="C81" s="545"/>
      <c r="D81" s="545"/>
      <c r="E81" s="546"/>
      <c r="F81" s="547" t="s">
        <v>532</v>
      </c>
      <c r="G81" s="547"/>
      <c r="H81" s="547"/>
      <c r="I81" s="547"/>
      <c r="J81" s="547"/>
      <c r="K81" s="551"/>
      <c r="L81" s="549">
        <f>L82</f>
        <v>700000</v>
      </c>
    </row>
    <row r="82" spans="2:12" ht="42" customHeight="1">
      <c r="B82" s="507" t="s">
        <v>533</v>
      </c>
      <c r="C82" s="508"/>
      <c r="D82" s="508"/>
      <c r="E82" s="509"/>
      <c r="F82" s="67" t="s">
        <v>534</v>
      </c>
      <c r="G82" s="67" t="s">
        <v>256</v>
      </c>
      <c r="H82" s="67" t="s">
        <v>295</v>
      </c>
      <c r="I82" s="67"/>
      <c r="J82" s="67"/>
      <c r="K82" s="104"/>
      <c r="L82" s="77">
        <f>L83</f>
        <v>700000</v>
      </c>
    </row>
    <row r="83" spans="2:12" ht="30" customHeight="1">
      <c r="B83" s="507" t="s">
        <v>520</v>
      </c>
      <c r="C83" s="508"/>
      <c r="D83" s="508"/>
      <c r="E83" s="509"/>
      <c r="F83" s="67" t="s">
        <v>307</v>
      </c>
      <c r="G83" s="67" t="s">
        <v>256</v>
      </c>
      <c r="H83" s="67" t="s">
        <v>295</v>
      </c>
      <c r="I83" s="67" t="s">
        <v>475</v>
      </c>
      <c r="J83" s="67"/>
      <c r="K83" s="104"/>
      <c r="L83" s="77">
        <f>L84</f>
        <v>700000</v>
      </c>
    </row>
    <row r="84" spans="2:12" ht="41.25" customHeight="1">
      <c r="B84" s="507" t="s">
        <v>278</v>
      </c>
      <c r="C84" s="508"/>
      <c r="D84" s="508"/>
      <c r="E84" s="509"/>
      <c r="F84" s="67" t="s">
        <v>307</v>
      </c>
      <c r="G84" s="67" t="s">
        <v>256</v>
      </c>
      <c r="H84" s="67" t="s">
        <v>295</v>
      </c>
      <c r="I84" s="67" t="s">
        <v>277</v>
      </c>
      <c r="J84" s="67"/>
      <c r="K84" s="104"/>
      <c r="L84" s="77">
        <f>L85</f>
        <v>700000</v>
      </c>
    </row>
    <row r="85" spans="2:12" ht="25.5" customHeight="1">
      <c r="B85" s="507" t="s">
        <v>166</v>
      </c>
      <c r="C85" s="508"/>
      <c r="D85" s="508"/>
      <c r="E85" s="509"/>
      <c r="F85" s="67" t="s">
        <v>307</v>
      </c>
      <c r="G85" s="67" t="s">
        <v>256</v>
      </c>
      <c r="H85" s="67" t="s">
        <v>295</v>
      </c>
      <c r="I85" s="67" t="s">
        <v>277</v>
      </c>
      <c r="J85" s="67" t="s">
        <v>460</v>
      </c>
      <c r="K85" s="104"/>
      <c r="L85" s="77">
        <v>700000</v>
      </c>
    </row>
    <row r="86" spans="2:12" ht="57" customHeight="1">
      <c r="B86" s="544" t="s">
        <v>536</v>
      </c>
      <c r="C86" s="545"/>
      <c r="D86" s="545"/>
      <c r="E86" s="546"/>
      <c r="F86" s="547" t="s">
        <v>327</v>
      </c>
      <c r="G86" s="547"/>
      <c r="H86" s="547"/>
      <c r="I86" s="547"/>
      <c r="J86" s="547"/>
      <c r="K86" s="551"/>
      <c r="L86" s="549">
        <f>L87</f>
        <v>73000</v>
      </c>
    </row>
    <row r="87" spans="2:12" ht="41.25" customHeight="1">
      <c r="B87" s="439" t="s">
        <v>537</v>
      </c>
      <c r="C87" s="442"/>
      <c r="D87" s="442"/>
      <c r="E87" s="443"/>
      <c r="F87" s="67" t="s">
        <v>329</v>
      </c>
      <c r="G87" s="67" t="s">
        <v>313</v>
      </c>
      <c r="H87" s="67"/>
      <c r="I87" s="67"/>
      <c r="J87" s="67"/>
      <c r="K87" s="104"/>
      <c r="L87" s="77">
        <f>L88</f>
        <v>73000</v>
      </c>
    </row>
    <row r="88" spans="2:12" ht="56.25" customHeight="1">
      <c r="B88" s="507" t="s">
        <v>538</v>
      </c>
      <c r="C88" s="508"/>
      <c r="D88" s="508"/>
      <c r="E88" s="509"/>
      <c r="F88" s="67" t="s">
        <v>331</v>
      </c>
      <c r="G88" s="67" t="s">
        <v>313</v>
      </c>
      <c r="H88" s="67" t="s">
        <v>325</v>
      </c>
      <c r="I88" s="67"/>
      <c r="J88" s="67"/>
      <c r="K88" s="104"/>
      <c r="L88" s="77">
        <f>L89</f>
        <v>73000</v>
      </c>
    </row>
    <row r="89" spans="2:12" ht="30" customHeight="1">
      <c r="B89" s="507" t="s">
        <v>520</v>
      </c>
      <c r="C89" s="508"/>
      <c r="D89" s="508"/>
      <c r="E89" s="509"/>
      <c r="F89" s="67" t="s">
        <v>331</v>
      </c>
      <c r="G89" s="67" t="s">
        <v>313</v>
      </c>
      <c r="H89" s="67" t="s">
        <v>325</v>
      </c>
      <c r="I89" s="67"/>
      <c r="J89" s="67"/>
      <c r="K89" s="104"/>
      <c r="L89" s="77">
        <f>L90</f>
        <v>73000</v>
      </c>
    </row>
    <row r="90" spans="2:12" ht="41.25" customHeight="1">
      <c r="B90" s="507" t="s">
        <v>278</v>
      </c>
      <c r="C90" s="508"/>
      <c r="D90" s="508"/>
      <c r="E90" s="509"/>
      <c r="F90" s="67" t="s">
        <v>331</v>
      </c>
      <c r="G90" s="67" t="s">
        <v>313</v>
      </c>
      <c r="H90" s="67" t="s">
        <v>325</v>
      </c>
      <c r="I90" s="67" t="s">
        <v>277</v>
      </c>
      <c r="J90" s="67"/>
      <c r="K90" s="104"/>
      <c r="L90" s="77">
        <f>L91</f>
        <v>73000</v>
      </c>
    </row>
    <row r="91" spans="2:12" ht="29.25" customHeight="1">
      <c r="B91" s="507" t="s">
        <v>166</v>
      </c>
      <c r="C91" s="508"/>
      <c r="D91" s="508"/>
      <c r="E91" s="509"/>
      <c r="F91" s="67" t="s">
        <v>331</v>
      </c>
      <c r="G91" s="67" t="s">
        <v>313</v>
      </c>
      <c r="H91" s="67" t="s">
        <v>325</v>
      </c>
      <c r="I91" s="67" t="s">
        <v>277</v>
      </c>
      <c r="J91" s="67" t="s">
        <v>460</v>
      </c>
      <c r="K91" s="104"/>
      <c r="L91" s="77">
        <v>73000</v>
      </c>
    </row>
    <row r="92" spans="2:12" ht="67.5" customHeight="1">
      <c r="B92" s="552" t="s">
        <v>349</v>
      </c>
      <c r="C92" s="553"/>
      <c r="D92" s="553"/>
      <c r="E92" s="554"/>
      <c r="F92" s="547" t="s">
        <v>348</v>
      </c>
      <c r="G92" s="555"/>
      <c r="H92" s="555"/>
      <c r="I92" s="555"/>
      <c r="J92" s="555"/>
      <c r="K92" s="548"/>
      <c r="L92" s="549">
        <f aca="true" t="shared" si="6" ref="L92:L97">L93</f>
        <v>10000</v>
      </c>
    </row>
    <row r="93" spans="2:12" ht="20.25" customHeight="1">
      <c r="B93" s="513" t="s">
        <v>346</v>
      </c>
      <c r="C93" s="508"/>
      <c r="D93" s="508"/>
      <c r="E93" s="509"/>
      <c r="F93" s="81" t="s">
        <v>350</v>
      </c>
      <c r="G93" s="67" t="s">
        <v>345</v>
      </c>
      <c r="H93" s="67"/>
      <c r="I93" s="67"/>
      <c r="J93" s="67"/>
      <c r="K93" s="104"/>
      <c r="L93" s="77">
        <f t="shared" si="6"/>
        <v>10000</v>
      </c>
    </row>
    <row r="94" spans="2:12" ht="21.75" customHeight="1">
      <c r="B94" s="490" t="s">
        <v>347</v>
      </c>
      <c r="C94" s="505"/>
      <c r="D94" s="505"/>
      <c r="E94" s="506"/>
      <c r="F94" s="81"/>
      <c r="G94" s="67" t="s">
        <v>345</v>
      </c>
      <c r="H94" s="67" t="s">
        <v>313</v>
      </c>
      <c r="I94" s="67"/>
      <c r="J94" s="67"/>
      <c r="K94" s="104"/>
      <c r="L94" s="77">
        <f t="shared" si="6"/>
        <v>10000</v>
      </c>
    </row>
    <row r="95" spans="2:12" ht="39.75" customHeight="1">
      <c r="B95" s="513" t="s">
        <v>353</v>
      </c>
      <c r="C95" s="508"/>
      <c r="D95" s="508"/>
      <c r="E95" s="509"/>
      <c r="F95" s="81" t="s">
        <v>352</v>
      </c>
      <c r="G95" s="67" t="s">
        <v>345</v>
      </c>
      <c r="H95" s="67" t="s">
        <v>313</v>
      </c>
      <c r="I95" s="67"/>
      <c r="J95" s="67"/>
      <c r="K95" s="104"/>
      <c r="L95" s="77">
        <f t="shared" si="6"/>
        <v>10000</v>
      </c>
    </row>
    <row r="96" spans="2:12" ht="30" customHeight="1">
      <c r="B96" s="507" t="s">
        <v>520</v>
      </c>
      <c r="C96" s="508"/>
      <c r="D96" s="508"/>
      <c r="E96" s="509"/>
      <c r="F96" s="81" t="s">
        <v>352</v>
      </c>
      <c r="G96" s="67" t="s">
        <v>345</v>
      </c>
      <c r="H96" s="67" t="s">
        <v>313</v>
      </c>
      <c r="I96" s="67" t="s">
        <v>475</v>
      </c>
      <c r="J96" s="67"/>
      <c r="K96" s="104"/>
      <c r="L96" s="77">
        <f t="shared" si="6"/>
        <v>10000</v>
      </c>
    </row>
    <row r="97" spans="2:12" ht="39" customHeight="1">
      <c r="B97" s="507" t="s">
        <v>278</v>
      </c>
      <c r="C97" s="508"/>
      <c r="D97" s="508"/>
      <c r="E97" s="509"/>
      <c r="F97" s="81" t="s">
        <v>352</v>
      </c>
      <c r="G97" s="67" t="s">
        <v>345</v>
      </c>
      <c r="H97" s="67" t="s">
        <v>313</v>
      </c>
      <c r="I97" s="67" t="s">
        <v>277</v>
      </c>
      <c r="J97" s="67"/>
      <c r="K97" s="104"/>
      <c r="L97" s="77">
        <f t="shared" si="6"/>
        <v>10000</v>
      </c>
    </row>
    <row r="98" spans="2:12" ht="23.25" customHeight="1">
      <c r="B98" s="507" t="s">
        <v>166</v>
      </c>
      <c r="C98" s="508"/>
      <c r="D98" s="508"/>
      <c r="E98" s="509"/>
      <c r="F98" s="81" t="s">
        <v>352</v>
      </c>
      <c r="G98" s="67" t="s">
        <v>345</v>
      </c>
      <c r="H98" s="67" t="s">
        <v>313</v>
      </c>
      <c r="I98" s="67" t="s">
        <v>277</v>
      </c>
      <c r="J98" s="67" t="s">
        <v>460</v>
      </c>
      <c r="K98" s="104"/>
      <c r="L98" s="77">
        <v>10000</v>
      </c>
    </row>
    <row r="99" spans="2:12" ht="63" customHeight="1">
      <c r="B99" s="552" t="s">
        <v>565</v>
      </c>
      <c r="C99" s="553"/>
      <c r="D99" s="553"/>
      <c r="E99" s="554"/>
      <c r="F99" s="547" t="s">
        <v>435</v>
      </c>
      <c r="G99" s="547"/>
      <c r="H99" s="547"/>
      <c r="I99" s="547"/>
      <c r="J99" s="547"/>
      <c r="K99" s="551"/>
      <c r="L99" s="549">
        <f>L102</f>
        <v>10000</v>
      </c>
    </row>
    <row r="100" spans="2:12" ht="18.75" customHeight="1">
      <c r="B100" s="439" t="s">
        <v>511</v>
      </c>
      <c r="C100" s="442"/>
      <c r="D100" s="442"/>
      <c r="E100" s="443"/>
      <c r="F100" s="81" t="s">
        <v>435</v>
      </c>
      <c r="G100" s="67" t="s">
        <v>284</v>
      </c>
      <c r="H100" s="67"/>
      <c r="I100" s="67"/>
      <c r="J100" s="67"/>
      <c r="K100" s="104"/>
      <c r="L100" s="77">
        <f aca="true" t="shared" si="7" ref="L100:L105">L101</f>
        <v>10000</v>
      </c>
    </row>
    <row r="101" spans="2:12" ht="16.5" customHeight="1">
      <c r="B101" s="439" t="s">
        <v>512</v>
      </c>
      <c r="C101" s="442"/>
      <c r="D101" s="442"/>
      <c r="E101" s="443"/>
      <c r="F101" s="81" t="s">
        <v>435</v>
      </c>
      <c r="G101" s="67" t="s">
        <v>284</v>
      </c>
      <c r="H101" s="67" t="s">
        <v>284</v>
      </c>
      <c r="I101" s="67"/>
      <c r="J101" s="67"/>
      <c r="K101" s="104"/>
      <c r="L101" s="77">
        <f t="shared" si="7"/>
        <v>10000</v>
      </c>
    </row>
    <row r="102" spans="2:12" ht="39.75" customHeight="1">
      <c r="B102" s="513" t="s">
        <v>566</v>
      </c>
      <c r="C102" s="508"/>
      <c r="D102" s="508"/>
      <c r="E102" s="509"/>
      <c r="F102" s="81" t="s">
        <v>539</v>
      </c>
      <c r="G102" s="67" t="s">
        <v>284</v>
      </c>
      <c r="H102" s="67" t="s">
        <v>284</v>
      </c>
      <c r="I102" s="67"/>
      <c r="J102" s="67"/>
      <c r="K102" s="104"/>
      <c r="L102" s="77">
        <f t="shared" si="7"/>
        <v>10000</v>
      </c>
    </row>
    <row r="103" spans="2:12" ht="42" customHeight="1">
      <c r="B103" s="439" t="s">
        <v>383</v>
      </c>
      <c r="C103" s="440"/>
      <c r="D103" s="440"/>
      <c r="E103" s="441"/>
      <c r="F103" s="81" t="s">
        <v>567</v>
      </c>
      <c r="G103" s="67" t="s">
        <v>284</v>
      </c>
      <c r="H103" s="67" t="s">
        <v>284</v>
      </c>
      <c r="I103" s="67"/>
      <c r="J103" s="67"/>
      <c r="K103" s="104"/>
      <c r="L103" s="77">
        <f t="shared" si="7"/>
        <v>10000</v>
      </c>
    </row>
    <row r="104" spans="2:12" ht="28.5" customHeight="1">
      <c r="B104" s="507" t="s">
        <v>520</v>
      </c>
      <c r="C104" s="508"/>
      <c r="D104" s="508"/>
      <c r="E104" s="509"/>
      <c r="F104" s="81" t="s">
        <v>567</v>
      </c>
      <c r="G104" s="67" t="s">
        <v>284</v>
      </c>
      <c r="H104" s="67" t="s">
        <v>284</v>
      </c>
      <c r="I104" s="67" t="s">
        <v>475</v>
      </c>
      <c r="J104" s="67"/>
      <c r="K104" s="104"/>
      <c r="L104" s="77">
        <f t="shared" si="7"/>
        <v>10000</v>
      </c>
    </row>
    <row r="105" spans="2:12" ht="42.75" customHeight="1">
      <c r="B105" s="490" t="s">
        <v>278</v>
      </c>
      <c r="C105" s="505"/>
      <c r="D105" s="505"/>
      <c r="E105" s="506"/>
      <c r="F105" s="81" t="s">
        <v>567</v>
      </c>
      <c r="G105" s="67" t="s">
        <v>284</v>
      </c>
      <c r="H105" s="67" t="s">
        <v>284</v>
      </c>
      <c r="I105" s="67" t="s">
        <v>277</v>
      </c>
      <c r="J105" s="67"/>
      <c r="K105" s="104"/>
      <c r="L105" s="77">
        <f t="shared" si="7"/>
        <v>10000</v>
      </c>
    </row>
    <row r="106" spans="2:12" ht="28.5" customHeight="1">
      <c r="B106" s="507" t="s">
        <v>166</v>
      </c>
      <c r="C106" s="508"/>
      <c r="D106" s="508"/>
      <c r="E106" s="509"/>
      <c r="F106" s="81" t="s">
        <v>567</v>
      </c>
      <c r="G106" s="67" t="s">
        <v>284</v>
      </c>
      <c r="H106" s="67" t="s">
        <v>284</v>
      </c>
      <c r="I106" s="67" t="s">
        <v>277</v>
      </c>
      <c r="J106" s="67" t="s">
        <v>460</v>
      </c>
      <c r="K106" s="104"/>
      <c r="L106" s="77">
        <v>10000</v>
      </c>
    </row>
    <row r="107" spans="2:12" ht="38.25" customHeight="1">
      <c r="B107" s="552" t="s">
        <v>571</v>
      </c>
      <c r="C107" s="553"/>
      <c r="D107" s="553"/>
      <c r="E107" s="554"/>
      <c r="F107" s="547" t="s">
        <v>570</v>
      </c>
      <c r="G107" s="547"/>
      <c r="H107" s="547"/>
      <c r="I107" s="547"/>
      <c r="J107" s="547"/>
      <c r="K107" s="551"/>
      <c r="L107" s="549">
        <f>L110</f>
        <v>20000</v>
      </c>
    </row>
    <row r="108" spans="2:12" ht="21.75" customHeight="1">
      <c r="B108" s="490" t="s">
        <v>346</v>
      </c>
      <c r="C108" s="505"/>
      <c r="D108" s="505"/>
      <c r="E108" s="506"/>
      <c r="F108" s="81" t="s">
        <v>570</v>
      </c>
      <c r="G108" s="67" t="s">
        <v>345</v>
      </c>
      <c r="H108" s="67"/>
      <c r="I108" s="105"/>
      <c r="J108" s="105"/>
      <c r="K108" s="106"/>
      <c r="L108" s="77">
        <f aca="true" t="shared" si="8" ref="L108:L113">L109</f>
        <v>20000</v>
      </c>
    </row>
    <row r="109" spans="2:12" ht="19.5" customHeight="1">
      <c r="B109" s="490" t="s">
        <v>569</v>
      </c>
      <c r="C109" s="505"/>
      <c r="D109" s="505"/>
      <c r="E109" s="506"/>
      <c r="F109" s="81" t="s">
        <v>570</v>
      </c>
      <c r="G109" s="67" t="s">
        <v>345</v>
      </c>
      <c r="H109" s="67" t="s">
        <v>256</v>
      </c>
      <c r="I109" s="105"/>
      <c r="J109" s="105"/>
      <c r="K109" s="106"/>
      <c r="L109" s="77">
        <f t="shared" si="8"/>
        <v>20000</v>
      </c>
    </row>
    <row r="110" spans="2:12" ht="28.5" customHeight="1">
      <c r="B110" s="490" t="s">
        <v>573</v>
      </c>
      <c r="C110" s="505"/>
      <c r="D110" s="505"/>
      <c r="E110" s="506"/>
      <c r="F110" s="81" t="s">
        <v>572</v>
      </c>
      <c r="G110" s="67" t="s">
        <v>345</v>
      </c>
      <c r="H110" s="67" t="s">
        <v>256</v>
      </c>
      <c r="I110" s="67"/>
      <c r="J110" s="67"/>
      <c r="K110" s="104"/>
      <c r="L110" s="77">
        <f t="shared" si="8"/>
        <v>20000</v>
      </c>
    </row>
    <row r="111" spans="2:12" ht="36.75" customHeight="1">
      <c r="B111" s="490" t="s">
        <v>575</v>
      </c>
      <c r="C111" s="505"/>
      <c r="D111" s="505"/>
      <c r="E111" s="506"/>
      <c r="F111" s="81" t="s">
        <v>574</v>
      </c>
      <c r="G111" s="67" t="s">
        <v>345</v>
      </c>
      <c r="H111" s="67" t="s">
        <v>256</v>
      </c>
      <c r="I111" s="67"/>
      <c r="J111" s="67"/>
      <c r="K111" s="104"/>
      <c r="L111" s="77">
        <f t="shared" si="8"/>
        <v>20000</v>
      </c>
    </row>
    <row r="112" spans="2:12" ht="36.75" customHeight="1">
      <c r="B112" s="507" t="s">
        <v>520</v>
      </c>
      <c r="C112" s="508"/>
      <c r="D112" s="508"/>
      <c r="E112" s="509"/>
      <c r="F112" s="81" t="s">
        <v>574</v>
      </c>
      <c r="G112" s="67" t="s">
        <v>345</v>
      </c>
      <c r="H112" s="67" t="s">
        <v>256</v>
      </c>
      <c r="I112" s="67" t="s">
        <v>475</v>
      </c>
      <c r="J112" s="67"/>
      <c r="K112" s="104"/>
      <c r="L112" s="77">
        <f t="shared" si="8"/>
        <v>20000</v>
      </c>
    </row>
    <row r="113" spans="2:12" ht="38.25" customHeight="1">
      <c r="B113" s="490" t="s">
        <v>278</v>
      </c>
      <c r="C113" s="505"/>
      <c r="D113" s="505"/>
      <c r="E113" s="506"/>
      <c r="F113" s="81" t="s">
        <v>574</v>
      </c>
      <c r="G113" s="67" t="s">
        <v>345</v>
      </c>
      <c r="H113" s="67" t="s">
        <v>256</v>
      </c>
      <c r="I113" s="67" t="s">
        <v>277</v>
      </c>
      <c r="J113" s="67"/>
      <c r="K113" s="104"/>
      <c r="L113" s="77">
        <f t="shared" si="8"/>
        <v>20000</v>
      </c>
    </row>
    <row r="114" spans="2:12" ht="28.5" customHeight="1">
      <c r="B114" s="507" t="s">
        <v>166</v>
      </c>
      <c r="C114" s="508"/>
      <c r="D114" s="508"/>
      <c r="E114" s="509"/>
      <c r="F114" s="81" t="s">
        <v>574</v>
      </c>
      <c r="G114" s="67" t="s">
        <v>345</v>
      </c>
      <c r="H114" s="67" t="s">
        <v>256</v>
      </c>
      <c r="I114" s="67" t="s">
        <v>277</v>
      </c>
      <c r="J114" s="67" t="s">
        <v>460</v>
      </c>
      <c r="K114" s="104"/>
      <c r="L114" s="77">
        <v>20000</v>
      </c>
    </row>
    <row r="115" spans="2:12" ht="43.5" customHeight="1">
      <c r="B115" s="444" t="s">
        <v>465</v>
      </c>
      <c r="C115" s="472"/>
      <c r="D115" s="472"/>
      <c r="E115" s="473"/>
      <c r="F115" s="65"/>
      <c r="G115" s="65"/>
      <c r="H115" s="65"/>
      <c r="I115" s="65"/>
      <c r="J115" s="65"/>
      <c r="K115" s="103"/>
      <c r="L115" s="76">
        <f>L86+L81+L75+L68+L60+L49+L40+L32+L23+L16+L92+L99+L107</f>
        <v>1053000</v>
      </c>
    </row>
    <row r="116" spans="3:9" ht="48.75" customHeight="1">
      <c r="C116" s="504"/>
      <c r="D116" s="504"/>
      <c r="E116" s="504"/>
      <c r="H116" s="504"/>
      <c r="I116" s="504"/>
    </row>
    <row r="117" ht="44.25" customHeight="1"/>
    <row r="118" spans="3:9" ht="46.5" customHeight="1">
      <c r="C118" s="295"/>
      <c r="D118" s="295"/>
      <c r="E118" s="295"/>
      <c r="H118" s="295"/>
      <c r="I118" s="295"/>
    </row>
    <row r="119" ht="44.25" customHeight="1"/>
    <row r="120" ht="45.75" customHeight="1"/>
    <row r="121" ht="28.5" customHeight="1"/>
    <row r="122" ht="19.5" customHeight="1"/>
    <row r="123" ht="15.75" customHeight="1"/>
  </sheetData>
  <sheetProtection/>
  <mergeCells count="118">
    <mergeCell ref="E1:L1"/>
    <mergeCell ref="E2:L2"/>
    <mergeCell ref="E3:L3"/>
    <mergeCell ref="E4:L4"/>
    <mergeCell ref="E5:L5"/>
    <mergeCell ref="E6:L6"/>
    <mergeCell ref="E7:L7"/>
    <mergeCell ref="E8:H8"/>
    <mergeCell ref="B9:L9"/>
    <mergeCell ref="D11:I11"/>
    <mergeCell ref="B13:E14"/>
    <mergeCell ref="F13:K13"/>
    <mergeCell ref="L13:L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H116:I116"/>
    <mergeCell ref="C118:E118"/>
    <mergeCell ref="H118:I118"/>
    <mergeCell ref="B111:E111"/>
    <mergeCell ref="B112:E112"/>
    <mergeCell ref="B113:E113"/>
    <mergeCell ref="B114:E114"/>
    <mergeCell ref="B115:E115"/>
    <mergeCell ref="C116:E116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5"/>
  <sheetViews>
    <sheetView zoomScalePageLayoutView="0" workbookViewId="0" topLeftCell="A6">
      <selection activeCell="I64" sqref="I64"/>
    </sheetView>
  </sheetViews>
  <sheetFormatPr defaultColWidth="9.140625" defaultRowHeight="12.75"/>
  <cols>
    <col min="1" max="1" width="2.57421875" style="47" customWidth="1"/>
    <col min="2" max="4" width="9.140625" style="47" customWidth="1"/>
    <col min="5" max="5" width="13.57421875" style="47" customWidth="1"/>
    <col min="6" max="6" width="13.7109375" style="47" customWidth="1"/>
    <col min="7" max="7" width="5.7109375" style="47" customWidth="1"/>
    <col min="8" max="8" width="5.8515625" style="47" customWidth="1"/>
    <col min="9" max="9" width="10.28125" style="47" customWidth="1"/>
    <col min="10" max="10" width="7.57421875" style="47" customWidth="1"/>
    <col min="11" max="11" width="0.5625" style="47" hidden="1" customWidth="1"/>
    <col min="12" max="12" width="12.00390625" style="47" customWidth="1"/>
    <col min="13" max="13" width="12.421875" style="47" customWidth="1"/>
    <col min="14" max="14" width="11.8515625" style="47" customWidth="1"/>
    <col min="15" max="16384" width="9.140625" style="47" customWidth="1"/>
  </cols>
  <sheetData>
    <row r="1" spans="2:13" ht="15">
      <c r="B1" s="36"/>
      <c r="C1" s="36"/>
      <c r="D1" s="36"/>
      <c r="E1" s="286" t="s">
        <v>504</v>
      </c>
      <c r="F1" s="286"/>
      <c r="G1" s="286"/>
      <c r="H1" s="286"/>
      <c r="I1" s="286"/>
      <c r="J1" s="286"/>
      <c r="K1" s="286"/>
      <c r="L1" s="286"/>
      <c r="M1" s="286"/>
    </row>
    <row r="2" spans="2:13" ht="15">
      <c r="B2" s="36"/>
      <c r="C2" s="36"/>
      <c r="D2" s="36"/>
      <c r="E2" s="286" t="s">
        <v>642</v>
      </c>
      <c r="F2" s="286"/>
      <c r="G2" s="286"/>
      <c r="H2" s="286"/>
      <c r="I2" s="286"/>
      <c r="J2" s="286"/>
      <c r="K2" s="286"/>
      <c r="L2" s="286"/>
      <c r="M2" s="286"/>
    </row>
    <row r="3" spans="2:13" ht="15">
      <c r="B3" s="36"/>
      <c r="C3" s="36"/>
      <c r="D3" s="36"/>
      <c r="E3" s="286" t="s">
        <v>2</v>
      </c>
      <c r="F3" s="286"/>
      <c r="G3" s="286"/>
      <c r="H3" s="286"/>
      <c r="I3" s="286"/>
      <c r="J3" s="286"/>
      <c r="K3" s="286"/>
      <c r="L3" s="286"/>
      <c r="M3" s="286"/>
    </row>
    <row r="4" spans="2:13" ht="15">
      <c r="B4" s="36"/>
      <c r="C4" s="36"/>
      <c r="D4" s="36"/>
      <c r="E4" s="286" t="s">
        <v>168</v>
      </c>
      <c r="F4" s="286"/>
      <c r="G4" s="286"/>
      <c r="H4" s="286"/>
      <c r="I4" s="286"/>
      <c r="J4" s="286"/>
      <c r="K4" s="286"/>
      <c r="L4" s="286"/>
      <c r="M4" s="286"/>
    </row>
    <row r="5" spans="2:13" ht="15" customHeight="1">
      <c r="B5" s="36"/>
      <c r="C5" s="36"/>
      <c r="D5" s="36"/>
      <c r="E5" s="286" t="s">
        <v>2</v>
      </c>
      <c r="F5" s="286"/>
      <c r="G5" s="286"/>
      <c r="H5" s="286"/>
      <c r="I5" s="286"/>
      <c r="J5" s="286"/>
      <c r="K5" s="286"/>
      <c r="L5" s="286"/>
      <c r="M5" s="286"/>
    </row>
    <row r="6" spans="2:13" ht="15">
      <c r="B6" s="36"/>
      <c r="C6" s="36"/>
      <c r="D6" s="36"/>
      <c r="E6" s="286" t="s">
        <v>550</v>
      </c>
      <c r="F6" s="286"/>
      <c r="G6" s="286"/>
      <c r="H6" s="286"/>
      <c r="I6" s="286"/>
      <c r="J6" s="286"/>
      <c r="K6" s="286"/>
      <c r="L6" s="286"/>
      <c r="M6" s="286"/>
    </row>
    <row r="7" spans="2:13" ht="15">
      <c r="B7" s="36"/>
      <c r="C7" s="36"/>
      <c r="D7" s="36"/>
      <c r="E7" s="286" t="s">
        <v>652</v>
      </c>
      <c r="F7" s="286"/>
      <c r="G7" s="286"/>
      <c r="H7" s="286"/>
      <c r="I7" s="286"/>
      <c r="J7" s="286"/>
      <c r="K7" s="286"/>
      <c r="L7" s="286"/>
      <c r="M7" s="286"/>
    </row>
    <row r="8" spans="2:13" ht="15">
      <c r="B8" s="94"/>
      <c r="C8" s="288" t="s">
        <v>505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2:13" ht="15">
      <c r="B9" s="288" t="s">
        <v>506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</row>
    <row r="10" spans="2:13" ht="15">
      <c r="B10" s="288" t="s">
        <v>251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</row>
    <row r="11" spans="2:13" ht="15">
      <c r="B11" s="288" t="s">
        <v>562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</row>
    <row r="12" spans="2:13" ht="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8"/>
      <c r="M12" s="38" t="s">
        <v>170</v>
      </c>
    </row>
    <row r="13" spans="2:13" ht="15">
      <c r="B13" s="525" t="s">
        <v>507</v>
      </c>
      <c r="C13" s="526"/>
      <c r="D13" s="526"/>
      <c r="E13" s="527"/>
      <c r="F13" s="455" t="s">
        <v>453</v>
      </c>
      <c r="G13" s="456"/>
      <c r="H13" s="456"/>
      <c r="I13" s="456"/>
      <c r="J13" s="456"/>
      <c r="K13" s="457"/>
      <c r="L13" s="470" t="s">
        <v>495</v>
      </c>
      <c r="M13" s="470" t="s">
        <v>557</v>
      </c>
    </row>
    <row r="14" spans="2:13" ht="46.5" customHeight="1">
      <c r="B14" s="528"/>
      <c r="C14" s="529"/>
      <c r="D14" s="529"/>
      <c r="E14" s="530"/>
      <c r="F14" s="39" t="s">
        <v>508</v>
      </c>
      <c r="G14" s="39" t="s">
        <v>455</v>
      </c>
      <c r="H14" s="39" t="s">
        <v>456</v>
      </c>
      <c r="I14" s="39" t="s">
        <v>255</v>
      </c>
      <c r="J14" s="39" t="s">
        <v>454</v>
      </c>
      <c r="K14" s="39" t="s">
        <v>458</v>
      </c>
      <c r="L14" s="471"/>
      <c r="M14" s="471"/>
    </row>
    <row r="15" spans="2:13" ht="13.5" customHeight="1">
      <c r="B15" s="455">
        <v>1</v>
      </c>
      <c r="C15" s="456"/>
      <c r="D15" s="456"/>
      <c r="E15" s="457"/>
      <c r="F15" s="40">
        <v>2</v>
      </c>
      <c r="G15" s="40">
        <v>3</v>
      </c>
      <c r="H15" s="40">
        <v>4</v>
      </c>
      <c r="I15" s="40">
        <v>5</v>
      </c>
      <c r="J15" s="40">
        <v>6</v>
      </c>
      <c r="K15" s="40">
        <v>7</v>
      </c>
      <c r="L15" s="40">
        <v>7</v>
      </c>
      <c r="M15" s="40">
        <v>8</v>
      </c>
    </row>
    <row r="16" spans="2:13" ht="57" customHeight="1" hidden="1">
      <c r="B16" s="493" t="s">
        <v>509</v>
      </c>
      <c r="C16" s="494"/>
      <c r="D16" s="494"/>
      <c r="E16" s="495"/>
      <c r="F16" s="127" t="s">
        <v>429</v>
      </c>
      <c r="G16" s="128"/>
      <c r="H16" s="128"/>
      <c r="I16" s="128"/>
      <c r="J16" s="128"/>
      <c r="K16" s="128"/>
      <c r="L16" s="129">
        <f aca="true" t="shared" si="0" ref="L16:M20">L17</f>
        <v>30000</v>
      </c>
      <c r="M16" s="129">
        <f t="shared" si="0"/>
        <v>0</v>
      </c>
    </row>
    <row r="17" spans="2:13" ht="45.75" customHeight="1" hidden="1">
      <c r="B17" s="498" t="s">
        <v>491</v>
      </c>
      <c r="C17" s="367"/>
      <c r="D17" s="367"/>
      <c r="E17" s="368"/>
      <c r="F17" s="108" t="s">
        <v>430</v>
      </c>
      <c r="G17" s="130"/>
      <c r="H17" s="130"/>
      <c r="I17" s="130"/>
      <c r="J17" s="130"/>
      <c r="K17" s="131"/>
      <c r="L17" s="117">
        <f t="shared" si="0"/>
        <v>30000</v>
      </c>
      <c r="M17" s="117">
        <f t="shared" si="0"/>
        <v>0</v>
      </c>
    </row>
    <row r="18" spans="2:13" ht="31.5" customHeight="1" hidden="1">
      <c r="B18" s="531" t="s">
        <v>510</v>
      </c>
      <c r="C18" s="440"/>
      <c r="D18" s="440"/>
      <c r="E18" s="441"/>
      <c r="F18" s="132" t="s">
        <v>432</v>
      </c>
      <c r="G18" s="132" t="s">
        <v>288</v>
      </c>
      <c r="H18" s="132"/>
      <c r="I18" s="132"/>
      <c r="J18" s="132"/>
      <c r="K18" s="133"/>
      <c r="L18" s="93">
        <f t="shared" si="0"/>
        <v>30000</v>
      </c>
      <c r="M18" s="93">
        <f t="shared" si="0"/>
        <v>0</v>
      </c>
    </row>
    <row r="19" spans="2:13" ht="16.5" customHeight="1" hidden="1">
      <c r="B19" s="535" t="s">
        <v>428</v>
      </c>
      <c r="C19" s="536"/>
      <c r="D19" s="536"/>
      <c r="E19" s="537"/>
      <c r="F19" s="132" t="s">
        <v>432</v>
      </c>
      <c r="G19" s="134" t="s">
        <v>288</v>
      </c>
      <c r="H19" s="134" t="s">
        <v>256</v>
      </c>
      <c r="I19" s="134"/>
      <c r="J19" s="134"/>
      <c r="K19" s="40"/>
      <c r="L19" s="135">
        <f t="shared" si="0"/>
        <v>30000</v>
      </c>
      <c r="M19" s="135">
        <f t="shared" si="0"/>
        <v>0</v>
      </c>
    </row>
    <row r="20" spans="2:13" ht="41.25" customHeight="1" hidden="1">
      <c r="B20" s="531" t="s">
        <v>278</v>
      </c>
      <c r="C20" s="440"/>
      <c r="D20" s="440"/>
      <c r="E20" s="441"/>
      <c r="F20" s="132" t="s">
        <v>432</v>
      </c>
      <c r="G20" s="134" t="s">
        <v>288</v>
      </c>
      <c r="H20" s="134" t="s">
        <v>256</v>
      </c>
      <c r="I20" s="134" t="s">
        <v>277</v>
      </c>
      <c r="J20" s="136"/>
      <c r="K20" s="41"/>
      <c r="L20" s="135">
        <f t="shared" si="0"/>
        <v>30000</v>
      </c>
      <c r="M20" s="135">
        <f t="shared" si="0"/>
        <v>0</v>
      </c>
    </row>
    <row r="21" spans="2:13" ht="38.25" customHeight="1" hidden="1">
      <c r="B21" s="531" t="s">
        <v>166</v>
      </c>
      <c r="C21" s="440"/>
      <c r="D21" s="440"/>
      <c r="E21" s="441"/>
      <c r="F21" s="134" t="s">
        <v>432</v>
      </c>
      <c r="G21" s="134" t="s">
        <v>288</v>
      </c>
      <c r="H21" s="134" t="s">
        <v>256</v>
      </c>
      <c r="I21" s="134" t="s">
        <v>277</v>
      </c>
      <c r="J21" s="134" t="s">
        <v>460</v>
      </c>
      <c r="K21" s="40"/>
      <c r="L21" s="135">
        <v>30000</v>
      </c>
      <c r="M21" s="135">
        <v>0</v>
      </c>
    </row>
    <row r="22" spans="2:13" ht="84" customHeight="1" hidden="1">
      <c r="B22" s="493" t="s">
        <v>413</v>
      </c>
      <c r="C22" s="494"/>
      <c r="D22" s="494"/>
      <c r="E22" s="495"/>
      <c r="F22" s="127" t="s">
        <v>412</v>
      </c>
      <c r="G22" s="127"/>
      <c r="H22" s="127"/>
      <c r="I22" s="127"/>
      <c r="J22" s="127"/>
      <c r="K22" s="137"/>
      <c r="L22" s="129">
        <f>L23</f>
        <v>0</v>
      </c>
      <c r="M22" s="129">
        <f>M23</f>
        <v>0</v>
      </c>
    </row>
    <row r="23" spans="2:13" ht="45.75" customHeight="1" hidden="1">
      <c r="B23" s="498" t="s">
        <v>487</v>
      </c>
      <c r="C23" s="367"/>
      <c r="D23" s="367"/>
      <c r="E23" s="368"/>
      <c r="F23" s="136" t="s">
        <v>414</v>
      </c>
      <c r="G23" s="136"/>
      <c r="H23" s="136"/>
      <c r="I23" s="136"/>
      <c r="J23" s="136"/>
      <c r="K23" s="41"/>
      <c r="L23" s="138">
        <f>L24</f>
        <v>0</v>
      </c>
      <c r="M23" s="138">
        <f>M24</f>
        <v>0</v>
      </c>
    </row>
    <row r="24" spans="2:13" ht="45" customHeight="1" hidden="1">
      <c r="B24" s="531" t="s">
        <v>417</v>
      </c>
      <c r="C24" s="440"/>
      <c r="D24" s="440"/>
      <c r="E24" s="441"/>
      <c r="F24" s="134" t="s">
        <v>416</v>
      </c>
      <c r="G24" s="134" t="s">
        <v>325</v>
      </c>
      <c r="H24" s="134"/>
      <c r="I24" s="134"/>
      <c r="J24" s="134"/>
      <c r="K24" s="40"/>
      <c r="L24" s="135">
        <f>L28+L25</f>
        <v>0</v>
      </c>
      <c r="M24" s="135">
        <f>M28+M25</f>
        <v>0</v>
      </c>
    </row>
    <row r="25" spans="2:13" ht="0.75" customHeight="1" hidden="1">
      <c r="B25" s="531" t="s">
        <v>488</v>
      </c>
      <c r="C25" s="440"/>
      <c r="D25" s="440"/>
      <c r="E25" s="441"/>
      <c r="F25" s="134" t="s">
        <v>418</v>
      </c>
      <c r="G25" s="134" t="s">
        <v>325</v>
      </c>
      <c r="H25" s="134" t="s">
        <v>256</v>
      </c>
      <c r="I25" s="134"/>
      <c r="J25" s="134"/>
      <c r="K25" s="40"/>
      <c r="L25" s="135">
        <f>L26</f>
        <v>0</v>
      </c>
      <c r="M25" s="135">
        <f>M26</f>
        <v>0</v>
      </c>
    </row>
    <row r="26" spans="2:13" ht="27" customHeight="1" hidden="1">
      <c r="B26" s="531" t="s">
        <v>421</v>
      </c>
      <c r="C26" s="440"/>
      <c r="D26" s="440"/>
      <c r="E26" s="441"/>
      <c r="F26" s="134" t="s">
        <v>418</v>
      </c>
      <c r="G26" s="134" t="s">
        <v>325</v>
      </c>
      <c r="H26" s="134" t="s">
        <v>256</v>
      </c>
      <c r="I26" s="134" t="s">
        <v>420</v>
      </c>
      <c r="J26" s="134"/>
      <c r="K26" s="40"/>
      <c r="L26" s="135">
        <f>L27</f>
        <v>0</v>
      </c>
      <c r="M26" s="135">
        <f>M27</f>
        <v>0</v>
      </c>
    </row>
    <row r="27" spans="2:13" ht="38.25" customHeight="1" hidden="1">
      <c r="B27" s="531" t="s">
        <v>166</v>
      </c>
      <c r="C27" s="440"/>
      <c r="D27" s="440"/>
      <c r="E27" s="441"/>
      <c r="F27" s="134" t="s">
        <v>418</v>
      </c>
      <c r="G27" s="134" t="s">
        <v>325</v>
      </c>
      <c r="H27" s="134" t="s">
        <v>256</v>
      </c>
      <c r="I27" s="134" t="s">
        <v>420</v>
      </c>
      <c r="J27" s="134" t="s">
        <v>460</v>
      </c>
      <c r="K27" s="40"/>
      <c r="L27" s="135">
        <v>0</v>
      </c>
      <c r="M27" s="135">
        <v>0</v>
      </c>
    </row>
    <row r="28" spans="2:13" ht="42.75" customHeight="1" hidden="1">
      <c r="B28" s="532" t="s">
        <v>424</v>
      </c>
      <c r="C28" s="533"/>
      <c r="D28" s="533"/>
      <c r="E28" s="534"/>
      <c r="F28" s="136" t="s">
        <v>423</v>
      </c>
      <c r="G28" s="136" t="s">
        <v>325</v>
      </c>
      <c r="H28" s="136" t="s">
        <v>313</v>
      </c>
      <c r="I28" s="136"/>
      <c r="J28" s="136"/>
      <c r="K28" s="41"/>
      <c r="L28" s="138">
        <f>L29</f>
        <v>0</v>
      </c>
      <c r="M28" s="138">
        <f>M29</f>
        <v>0</v>
      </c>
    </row>
    <row r="29" spans="2:13" ht="26.25" customHeight="1" hidden="1">
      <c r="B29" s="531" t="s">
        <v>421</v>
      </c>
      <c r="C29" s="440"/>
      <c r="D29" s="440"/>
      <c r="E29" s="441"/>
      <c r="F29" s="134" t="s">
        <v>423</v>
      </c>
      <c r="G29" s="134" t="s">
        <v>325</v>
      </c>
      <c r="H29" s="134" t="s">
        <v>313</v>
      </c>
      <c r="I29" s="134" t="s">
        <v>420</v>
      </c>
      <c r="J29" s="134"/>
      <c r="K29" s="40"/>
      <c r="L29" s="135">
        <f>L30</f>
        <v>0</v>
      </c>
      <c r="M29" s="135">
        <f>M30</f>
        <v>0</v>
      </c>
    </row>
    <row r="30" spans="2:13" ht="38.25" customHeight="1" hidden="1">
      <c r="B30" s="531" t="s">
        <v>166</v>
      </c>
      <c r="C30" s="440"/>
      <c r="D30" s="440"/>
      <c r="E30" s="441"/>
      <c r="F30" s="134" t="s">
        <v>423</v>
      </c>
      <c r="G30" s="134" t="s">
        <v>325</v>
      </c>
      <c r="H30" s="134" t="s">
        <v>313</v>
      </c>
      <c r="I30" s="134" t="s">
        <v>420</v>
      </c>
      <c r="J30" s="134" t="s">
        <v>460</v>
      </c>
      <c r="K30" s="40"/>
      <c r="L30" s="135">
        <v>0</v>
      </c>
      <c r="M30" s="135">
        <v>0</v>
      </c>
    </row>
    <row r="31" spans="2:13" ht="78.75" customHeight="1" hidden="1">
      <c r="B31" s="493" t="s">
        <v>371</v>
      </c>
      <c r="C31" s="494"/>
      <c r="D31" s="494"/>
      <c r="E31" s="495"/>
      <c r="F31" s="130" t="s">
        <v>370</v>
      </c>
      <c r="G31" s="130"/>
      <c r="H31" s="130"/>
      <c r="I31" s="130"/>
      <c r="J31" s="130"/>
      <c r="K31" s="131"/>
      <c r="L31" s="95">
        <f aca="true" t="shared" si="1" ref="L31:M36">L32</f>
        <v>0</v>
      </c>
      <c r="M31" s="95">
        <f t="shared" si="1"/>
        <v>0</v>
      </c>
    </row>
    <row r="32" spans="2:13" ht="48" customHeight="1" hidden="1">
      <c r="B32" s="498" t="s">
        <v>473</v>
      </c>
      <c r="C32" s="367"/>
      <c r="D32" s="367"/>
      <c r="E32" s="368"/>
      <c r="F32" s="108" t="s">
        <v>372</v>
      </c>
      <c r="G32" s="130"/>
      <c r="H32" s="130"/>
      <c r="I32" s="130"/>
      <c r="J32" s="130"/>
      <c r="K32" s="131"/>
      <c r="L32" s="117">
        <f t="shared" si="1"/>
        <v>0</v>
      </c>
      <c r="M32" s="117">
        <f t="shared" si="1"/>
        <v>0</v>
      </c>
    </row>
    <row r="33" spans="2:13" ht="43.5" customHeight="1" hidden="1">
      <c r="B33" s="531" t="s">
        <v>474</v>
      </c>
      <c r="C33" s="440"/>
      <c r="D33" s="440"/>
      <c r="E33" s="441"/>
      <c r="F33" s="132" t="s">
        <v>374</v>
      </c>
      <c r="G33" s="132"/>
      <c r="H33" s="132"/>
      <c r="I33" s="132"/>
      <c r="J33" s="132"/>
      <c r="K33" s="133"/>
      <c r="L33" s="93">
        <f t="shared" si="1"/>
        <v>0</v>
      </c>
      <c r="M33" s="93">
        <f t="shared" si="1"/>
        <v>0</v>
      </c>
    </row>
    <row r="34" spans="2:13" ht="16.5" customHeight="1" hidden="1">
      <c r="B34" s="531" t="s">
        <v>511</v>
      </c>
      <c r="C34" s="440"/>
      <c r="D34" s="440"/>
      <c r="E34" s="441"/>
      <c r="F34" s="134" t="s">
        <v>374</v>
      </c>
      <c r="G34" s="134" t="s">
        <v>284</v>
      </c>
      <c r="H34" s="134"/>
      <c r="I34" s="134"/>
      <c r="J34" s="134"/>
      <c r="K34" s="40"/>
      <c r="L34" s="135">
        <f t="shared" si="1"/>
        <v>0</v>
      </c>
      <c r="M34" s="135">
        <f t="shared" si="1"/>
        <v>0</v>
      </c>
    </row>
    <row r="35" spans="2:13" ht="27" customHeight="1" hidden="1">
      <c r="B35" s="531" t="s">
        <v>512</v>
      </c>
      <c r="C35" s="440"/>
      <c r="D35" s="440"/>
      <c r="E35" s="441"/>
      <c r="F35" s="134" t="s">
        <v>374</v>
      </c>
      <c r="G35" s="134" t="s">
        <v>284</v>
      </c>
      <c r="H35" s="134" t="s">
        <v>284</v>
      </c>
      <c r="I35" s="134"/>
      <c r="J35" s="134"/>
      <c r="K35" s="40"/>
      <c r="L35" s="135">
        <f t="shared" si="1"/>
        <v>0</v>
      </c>
      <c r="M35" s="135">
        <f t="shared" si="1"/>
        <v>0</v>
      </c>
    </row>
    <row r="36" spans="2:13" ht="39.75" customHeight="1" hidden="1">
      <c r="B36" s="531" t="s">
        <v>278</v>
      </c>
      <c r="C36" s="440"/>
      <c r="D36" s="440"/>
      <c r="E36" s="441"/>
      <c r="F36" s="134" t="s">
        <v>374</v>
      </c>
      <c r="G36" s="134" t="s">
        <v>284</v>
      </c>
      <c r="H36" s="134" t="s">
        <v>284</v>
      </c>
      <c r="I36" s="134" t="s">
        <v>277</v>
      </c>
      <c r="J36" s="134"/>
      <c r="K36" s="40"/>
      <c r="L36" s="135">
        <f t="shared" si="1"/>
        <v>0</v>
      </c>
      <c r="M36" s="135">
        <f t="shared" si="1"/>
        <v>0</v>
      </c>
    </row>
    <row r="37" spans="2:13" ht="41.25" customHeight="1" hidden="1">
      <c r="B37" s="531" t="s">
        <v>166</v>
      </c>
      <c r="C37" s="440"/>
      <c r="D37" s="440"/>
      <c r="E37" s="441"/>
      <c r="F37" s="134" t="s">
        <v>374</v>
      </c>
      <c r="G37" s="134" t="s">
        <v>284</v>
      </c>
      <c r="H37" s="134" t="s">
        <v>284</v>
      </c>
      <c r="I37" s="134" t="s">
        <v>277</v>
      </c>
      <c r="J37" s="134" t="s">
        <v>460</v>
      </c>
      <c r="K37" s="40"/>
      <c r="L37" s="135">
        <v>0</v>
      </c>
      <c r="M37" s="135">
        <v>0</v>
      </c>
    </row>
    <row r="38" spans="2:13" ht="96" customHeight="1" hidden="1">
      <c r="B38" s="493" t="s">
        <v>513</v>
      </c>
      <c r="C38" s="494"/>
      <c r="D38" s="494"/>
      <c r="E38" s="495"/>
      <c r="F38" s="127" t="s">
        <v>376</v>
      </c>
      <c r="G38" s="127"/>
      <c r="H38" s="127"/>
      <c r="I38" s="127"/>
      <c r="J38" s="127"/>
      <c r="K38" s="137"/>
      <c r="L38" s="129">
        <f aca="true" t="shared" si="2" ref="L38:M43">L39</f>
        <v>0</v>
      </c>
      <c r="M38" s="129">
        <f t="shared" si="2"/>
        <v>0</v>
      </c>
    </row>
    <row r="39" spans="2:13" ht="45.75" customHeight="1" hidden="1">
      <c r="B39" s="498" t="s">
        <v>476</v>
      </c>
      <c r="C39" s="367"/>
      <c r="D39" s="367"/>
      <c r="E39" s="368"/>
      <c r="F39" s="108" t="s">
        <v>377</v>
      </c>
      <c r="G39" s="136"/>
      <c r="H39" s="136"/>
      <c r="I39" s="136"/>
      <c r="J39" s="136"/>
      <c r="K39" s="41"/>
      <c r="L39" s="138">
        <f t="shared" si="2"/>
        <v>0</v>
      </c>
      <c r="M39" s="138">
        <f t="shared" si="2"/>
        <v>0</v>
      </c>
    </row>
    <row r="40" spans="2:13" ht="12.75" customHeight="1" hidden="1">
      <c r="B40" s="531" t="s">
        <v>477</v>
      </c>
      <c r="C40" s="440"/>
      <c r="D40" s="440"/>
      <c r="E40" s="441"/>
      <c r="F40" s="132" t="s">
        <v>379</v>
      </c>
      <c r="G40" s="132"/>
      <c r="H40" s="139"/>
      <c r="I40" s="139"/>
      <c r="J40" s="139"/>
      <c r="K40" s="140"/>
      <c r="L40" s="93">
        <f t="shared" si="2"/>
        <v>0</v>
      </c>
      <c r="M40" s="93">
        <f t="shared" si="2"/>
        <v>0</v>
      </c>
    </row>
    <row r="41" spans="2:13" ht="16.5" customHeight="1" hidden="1">
      <c r="B41" s="531" t="s">
        <v>511</v>
      </c>
      <c r="C41" s="440"/>
      <c r="D41" s="440"/>
      <c r="E41" s="441"/>
      <c r="F41" s="132" t="s">
        <v>379</v>
      </c>
      <c r="G41" s="132" t="s">
        <v>284</v>
      </c>
      <c r="H41" s="132"/>
      <c r="I41" s="132"/>
      <c r="J41" s="132"/>
      <c r="K41" s="133"/>
      <c r="L41" s="93">
        <f t="shared" si="2"/>
        <v>0</v>
      </c>
      <c r="M41" s="93">
        <f t="shared" si="2"/>
        <v>0</v>
      </c>
    </row>
    <row r="42" spans="2:13" ht="26.25" customHeight="1" hidden="1">
      <c r="B42" s="531" t="s">
        <v>512</v>
      </c>
      <c r="C42" s="440"/>
      <c r="D42" s="440"/>
      <c r="E42" s="441"/>
      <c r="F42" s="132" t="s">
        <v>379</v>
      </c>
      <c r="G42" s="134" t="s">
        <v>284</v>
      </c>
      <c r="H42" s="134" t="s">
        <v>284</v>
      </c>
      <c r="I42" s="134"/>
      <c r="J42" s="134"/>
      <c r="K42" s="40"/>
      <c r="L42" s="135">
        <f t="shared" si="2"/>
        <v>0</v>
      </c>
      <c r="M42" s="135">
        <f t="shared" si="2"/>
        <v>0</v>
      </c>
    </row>
    <row r="43" spans="2:13" ht="37.5" customHeight="1" hidden="1">
      <c r="B43" s="531" t="s">
        <v>278</v>
      </c>
      <c r="C43" s="440"/>
      <c r="D43" s="440"/>
      <c r="E43" s="441"/>
      <c r="F43" s="134" t="s">
        <v>379</v>
      </c>
      <c r="G43" s="134" t="s">
        <v>284</v>
      </c>
      <c r="H43" s="134" t="s">
        <v>284</v>
      </c>
      <c r="I43" s="134" t="s">
        <v>277</v>
      </c>
      <c r="J43" s="134"/>
      <c r="K43" s="40"/>
      <c r="L43" s="135">
        <f t="shared" si="2"/>
        <v>0</v>
      </c>
      <c r="M43" s="135">
        <f t="shared" si="2"/>
        <v>0</v>
      </c>
    </row>
    <row r="44" spans="2:13" ht="41.25" customHeight="1" hidden="1">
      <c r="B44" s="531" t="s">
        <v>166</v>
      </c>
      <c r="C44" s="440"/>
      <c r="D44" s="440"/>
      <c r="E44" s="441"/>
      <c r="F44" s="134" t="s">
        <v>379</v>
      </c>
      <c r="G44" s="134" t="s">
        <v>284</v>
      </c>
      <c r="H44" s="134" t="s">
        <v>284</v>
      </c>
      <c r="I44" s="134" t="s">
        <v>277</v>
      </c>
      <c r="J44" s="134" t="s">
        <v>460</v>
      </c>
      <c r="K44" s="40"/>
      <c r="L44" s="135">
        <v>0</v>
      </c>
      <c r="M44" s="135">
        <v>0</v>
      </c>
    </row>
    <row r="45" spans="2:13" ht="87" customHeight="1">
      <c r="B45" s="552" t="s">
        <v>514</v>
      </c>
      <c r="C45" s="553"/>
      <c r="D45" s="553"/>
      <c r="E45" s="554"/>
      <c r="F45" s="547" t="s">
        <v>296</v>
      </c>
      <c r="G45" s="547"/>
      <c r="H45" s="547"/>
      <c r="I45" s="547"/>
      <c r="J45" s="547"/>
      <c r="K45" s="550"/>
      <c r="L45" s="549">
        <f>L46</f>
        <v>40000</v>
      </c>
      <c r="M45" s="549">
        <f>M46</f>
        <v>40000</v>
      </c>
    </row>
    <row r="46" spans="2:13" ht="45.75" customHeight="1">
      <c r="B46" s="439" t="s">
        <v>515</v>
      </c>
      <c r="C46" s="442"/>
      <c r="D46" s="442"/>
      <c r="E46" s="443"/>
      <c r="F46" s="67" t="s">
        <v>298</v>
      </c>
      <c r="G46" s="67"/>
      <c r="H46" s="67"/>
      <c r="I46" s="67"/>
      <c r="J46" s="67"/>
      <c r="K46" s="160"/>
      <c r="L46" s="77">
        <f>L47</f>
        <v>40000</v>
      </c>
      <c r="M46" s="77">
        <f>M47</f>
        <v>40000</v>
      </c>
    </row>
    <row r="47" spans="2:13" ht="45" customHeight="1">
      <c r="B47" s="439" t="s">
        <v>301</v>
      </c>
      <c r="C47" s="442"/>
      <c r="D47" s="442"/>
      <c r="E47" s="443"/>
      <c r="F47" s="67" t="s">
        <v>300</v>
      </c>
      <c r="G47" s="67"/>
      <c r="H47" s="67"/>
      <c r="I47" s="67"/>
      <c r="J47" s="67"/>
      <c r="K47" s="104"/>
      <c r="L47" s="77">
        <f>L48+L52</f>
        <v>40000</v>
      </c>
      <c r="M47" s="77">
        <f>M48+M52</f>
        <v>40000</v>
      </c>
    </row>
    <row r="48" spans="1:13" ht="16.5" customHeight="1">
      <c r="A48" s="82"/>
      <c r="B48" s="490" t="s">
        <v>257</v>
      </c>
      <c r="C48" s="505"/>
      <c r="D48" s="505"/>
      <c r="E48" s="506"/>
      <c r="F48" s="67" t="s">
        <v>300</v>
      </c>
      <c r="G48" s="81" t="s">
        <v>256</v>
      </c>
      <c r="H48" s="81"/>
      <c r="I48" s="81"/>
      <c r="J48" s="81"/>
      <c r="K48" s="111"/>
      <c r="L48" s="91">
        <f aca="true" t="shared" si="3" ref="L48:M50">L49</f>
        <v>40000</v>
      </c>
      <c r="M48" s="91">
        <f t="shared" si="3"/>
        <v>40000</v>
      </c>
    </row>
    <row r="49" spans="2:13" ht="16.5" customHeight="1">
      <c r="B49" s="490" t="s">
        <v>294</v>
      </c>
      <c r="C49" s="505"/>
      <c r="D49" s="505"/>
      <c r="E49" s="506"/>
      <c r="F49" s="67" t="s">
        <v>300</v>
      </c>
      <c r="G49" s="67" t="s">
        <v>256</v>
      </c>
      <c r="H49" s="67" t="s">
        <v>295</v>
      </c>
      <c r="I49" s="67"/>
      <c r="J49" s="67"/>
      <c r="K49" s="104"/>
      <c r="L49" s="77">
        <f t="shared" si="3"/>
        <v>40000</v>
      </c>
      <c r="M49" s="77">
        <f t="shared" si="3"/>
        <v>40000</v>
      </c>
    </row>
    <row r="50" spans="2:13" ht="39.75" customHeight="1">
      <c r="B50" s="439" t="s">
        <v>278</v>
      </c>
      <c r="C50" s="442"/>
      <c r="D50" s="442"/>
      <c r="E50" s="443"/>
      <c r="F50" s="67" t="s">
        <v>300</v>
      </c>
      <c r="G50" s="67" t="s">
        <v>256</v>
      </c>
      <c r="H50" s="67" t="s">
        <v>295</v>
      </c>
      <c r="I50" s="67" t="s">
        <v>277</v>
      </c>
      <c r="J50" s="67"/>
      <c r="K50" s="104"/>
      <c r="L50" s="77">
        <f t="shared" si="3"/>
        <v>40000</v>
      </c>
      <c r="M50" s="77">
        <f t="shared" si="3"/>
        <v>40000</v>
      </c>
    </row>
    <row r="51" spans="2:13" ht="30.75" customHeight="1">
      <c r="B51" s="439" t="s">
        <v>166</v>
      </c>
      <c r="C51" s="442"/>
      <c r="D51" s="442"/>
      <c r="E51" s="443"/>
      <c r="F51" s="67" t="s">
        <v>300</v>
      </c>
      <c r="G51" s="67" t="s">
        <v>256</v>
      </c>
      <c r="H51" s="67" t="s">
        <v>295</v>
      </c>
      <c r="I51" s="67" t="s">
        <v>277</v>
      </c>
      <c r="J51" s="67" t="s">
        <v>460</v>
      </c>
      <c r="K51" s="104"/>
      <c r="L51" s="77">
        <v>40000</v>
      </c>
      <c r="M51" s="77">
        <v>40000</v>
      </c>
    </row>
    <row r="52" spans="2:13" ht="15.75" customHeight="1" hidden="1">
      <c r="B52" s="439" t="s">
        <v>516</v>
      </c>
      <c r="C52" s="442"/>
      <c r="D52" s="442"/>
      <c r="E52" s="443"/>
      <c r="F52" s="67" t="s">
        <v>300</v>
      </c>
      <c r="G52" s="67" t="s">
        <v>388</v>
      </c>
      <c r="H52" s="67"/>
      <c r="I52" s="67"/>
      <c r="J52" s="67"/>
      <c r="K52" s="104"/>
      <c r="L52" s="77">
        <f aca="true" t="shared" si="4" ref="L52:M54">L53</f>
        <v>0</v>
      </c>
      <c r="M52" s="77">
        <f t="shared" si="4"/>
        <v>0</v>
      </c>
    </row>
    <row r="53" spans="2:13" ht="21" customHeight="1" hidden="1">
      <c r="B53" s="439" t="s">
        <v>390</v>
      </c>
      <c r="C53" s="442"/>
      <c r="D53" s="442"/>
      <c r="E53" s="443"/>
      <c r="F53" s="67" t="s">
        <v>300</v>
      </c>
      <c r="G53" s="67" t="s">
        <v>388</v>
      </c>
      <c r="H53" s="67" t="s">
        <v>256</v>
      </c>
      <c r="I53" s="67"/>
      <c r="J53" s="67"/>
      <c r="K53" s="104"/>
      <c r="L53" s="77">
        <f t="shared" si="4"/>
        <v>0</v>
      </c>
      <c r="M53" s="77">
        <f t="shared" si="4"/>
        <v>0</v>
      </c>
    </row>
    <row r="54" spans="2:13" ht="44.25" customHeight="1" hidden="1">
      <c r="B54" s="439" t="s">
        <v>278</v>
      </c>
      <c r="C54" s="442"/>
      <c r="D54" s="442"/>
      <c r="E54" s="443"/>
      <c r="F54" s="67" t="s">
        <v>300</v>
      </c>
      <c r="G54" s="67" t="s">
        <v>388</v>
      </c>
      <c r="H54" s="67" t="s">
        <v>256</v>
      </c>
      <c r="I54" s="67" t="s">
        <v>277</v>
      </c>
      <c r="J54" s="67"/>
      <c r="K54" s="104"/>
      <c r="L54" s="77">
        <f t="shared" si="4"/>
        <v>0</v>
      </c>
      <c r="M54" s="77">
        <f t="shared" si="4"/>
        <v>0</v>
      </c>
    </row>
    <row r="55" spans="2:13" ht="30.75" customHeight="1" hidden="1">
      <c r="B55" s="439" t="s">
        <v>166</v>
      </c>
      <c r="C55" s="442"/>
      <c r="D55" s="442"/>
      <c r="E55" s="443"/>
      <c r="F55" s="67" t="s">
        <v>300</v>
      </c>
      <c r="G55" s="67" t="s">
        <v>388</v>
      </c>
      <c r="H55" s="67" t="s">
        <v>256</v>
      </c>
      <c r="I55" s="67" t="s">
        <v>277</v>
      </c>
      <c r="J55" s="67" t="s">
        <v>460</v>
      </c>
      <c r="K55" s="104"/>
      <c r="L55" s="77">
        <v>0</v>
      </c>
      <c r="M55" s="77">
        <v>0</v>
      </c>
    </row>
    <row r="56" spans="2:13" ht="53.25" customHeight="1" hidden="1">
      <c r="B56" s="510" t="s">
        <v>303</v>
      </c>
      <c r="C56" s="511"/>
      <c r="D56" s="511"/>
      <c r="E56" s="512"/>
      <c r="F56" s="100" t="s">
        <v>302</v>
      </c>
      <c r="G56" s="100"/>
      <c r="H56" s="100"/>
      <c r="I56" s="100"/>
      <c r="J56" s="100"/>
      <c r="K56" s="101"/>
      <c r="L56" s="86">
        <f aca="true" t="shared" si="5" ref="L56:M61">L57</f>
        <v>0</v>
      </c>
      <c r="M56" s="86">
        <f t="shared" si="5"/>
        <v>0</v>
      </c>
    </row>
    <row r="57" spans="2:13" ht="36" customHeight="1" hidden="1">
      <c r="B57" s="439" t="s">
        <v>517</v>
      </c>
      <c r="C57" s="442"/>
      <c r="D57" s="442"/>
      <c r="E57" s="443"/>
      <c r="F57" s="67" t="s">
        <v>518</v>
      </c>
      <c r="G57" s="67" t="s">
        <v>256</v>
      </c>
      <c r="H57" s="67" t="s">
        <v>295</v>
      </c>
      <c r="I57" s="67"/>
      <c r="J57" s="67"/>
      <c r="K57" s="104"/>
      <c r="L57" s="77">
        <f t="shared" si="5"/>
        <v>0</v>
      </c>
      <c r="M57" s="77">
        <f t="shared" si="5"/>
        <v>0</v>
      </c>
    </row>
    <row r="58" spans="2:13" ht="42.75" customHeight="1" hidden="1">
      <c r="B58" s="439" t="s">
        <v>519</v>
      </c>
      <c r="C58" s="442"/>
      <c r="D58" s="442"/>
      <c r="E58" s="443"/>
      <c r="F58" s="67" t="s">
        <v>304</v>
      </c>
      <c r="G58" s="67" t="s">
        <v>256</v>
      </c>
      <c r="H58" s="67" t="s">
        <v>295</v>
      </c>
      <c r="I58" s="67"/>
      <c r="J58" s="67"/>
      <c r="K58" s="104"/>
      <c r="L58" s="77">
        <f t="shared" si="5"/>
        <v>0</v>
      </c>
      <c r="M58" s="77">
        <f t="shared" si="5"/>
        <v>0</v>
      </c>
    </row>
    <row r="59" spans="2:13" ht="29.25" customHeight="1" hidden="1">
      <c r="B59" s="439" t="s">
        <v>520</v>
      </c>
      <c r="C59" s="442"/>
      <c r="D59" s="442"/>
      <c r="E59" s="443"/>
      <c r="F59" s="67" t="s">
        <v>304</v>
      </c>
      <c r="G59" s="67" t="s">
        <v>256</v>
      </c>
      <c r="H59" s="67" t="s">
        <v>295</v>
      </c>
      <c r="I59" s="67"/>
      <c r="J59" s="67"/>
      <c r="K59" s="104"/>
      <c r="L59" s="77">
        <f t="shared" si="5"/>
        <v>0</v>
      </c>
      <c r="M59" s="77">
        <f t="shared" si="5"/>
        <v>0</v>
      </c>
    </row>
    <row r="60" spans="2:13" ht="48.75" customHeight="1" hidden="1">
      <c r="B60" s="439" t="s">
        <v>278</v>
      </c>
      <c r="C60" s="442"/>
      <c r="D60" s="442"/>
      <c r="E60" s="443"/>
      <c r="F60" s="67" t="s">
        <v>304</v>
      </c>
      <c r="G60" s="67" t="s">
        <v>256</v>
      </c>
      <c r="H60" s="67" t="s">
        <v>295</v>
      </c>
      <c r="I60" s="67" t="s">
        <v>277</v>
      </c>
      <c r="J60" s="67"/>
      <c r="K60" s="104"/>
      <c r="L60" s="77">
        <f t="shared" si="5"/>
        <v>0</v>
      </c>
      <c r="M60" s="77">
        <f t="shared" si="5"/>
        <v>0</v>
      </c>
    </row>
    <row r="61" spans="2:13" ht="44.25" customHeight="1" hidden="1">
      <c r="B61" s="439" t="s">
        <v>521</v>
      </c>
      <c r="C61" s="442"/>
      <c r="D61" s="442"/>
      <c r="E61" s="443"/>
      <c r="F61" s="67" t="s">
        <v>304</v>
      </c>
      <c r="G61" s="67" t="s">
        <v>256</v>
      </c>
      <c r="H61" s="67" t="s">
        <v>295</v>
      </c>
      <c r="I61" s="67" t="s">
        <v>277</v>
      </c>
      <c r="J61" s="67"/>
      <c r="K61" s="104">
        <v>200</v>
      </c>
      <c r="L61" s="77">
        <f t="shared" si="5"/>
        <v>0</v>
      </c>
      <c r="M61" s="77">
        <f t="shared" si="5"/>
        <v>0</v>
      </c>
    </row>
    <row r="62" spans="2:13" ht="24" customHeight="1" hidden="1">
      <c r="B62" s="439" t="s">
        <v>522</v>
      </c>
      <c r="C62" s="442"/>
      <c r="D62" s="442"/>
      <c r="E62" s="443"/>
      <c r="F62" s="67" t="s">
        <v>304</v>
      </c>
      <c r="G62" s="67" t="s">
        <v>256</v>
      </c>
      <c r="H62" s="67" t="s">
        <v>295</v>
      </c>
      <c r="I62" s="67" t="s">
        <v>277</v>
      </c>
      <c r="J62" s="67"/>
      <c r="K62" s="104">
        <v>200</v>
      </c>
      <c r="L62" s="77">
        <v>0</v>
      </c>
      <c r="M62" s="77">
        <v>0</v>
      </c>
    </row>
    <row r="63" spans="2:13" ht="22.5" customHeight="1" hidden="1">
      <c r="B63" s="439" t="s">
        <v>465</v>
      </c>
      <c r="C63" s="442"/>
      <c r="D63" s="442"/>
      <c r="E63" s="443"/>
      <c r="F63" s="67" t="s">
        <v>304</v>
      </c>
      <c r="G63" s="67" t="s">
        <v>256</v>
      </c>
      <c r="H63" s="67" t="s">
        <v>295</v>
      </c>
      <c r="I63" s="67"/>
      <c r="J63" s="67"/>
      <c r="K63" s="104"/>
      <c r="L63" s="77">
        <f>L58</f>
        <v>0</v>
      </c>
      <c r="M63" s="77">
        <v>0</v>
      </c>
    </row>
    <row r="64" spans="2:13" ht="42.75" customHeight="1">
      <c r="B64" s="552" t="s">
        <v>393</v>
      </c>
      <c r="C64" s="553"/>
      <c r="D64" s="553"/>
      <c r="E64" s="554"/>
      <c r="F64" s="547" t="s">
        <v>523</v>
      </c>
      <c r="G64" s="547"/>
      <c r="H64" s="547"/>
      <c r="I64" s="547"/>
      <c r="J64" s="547"/>
      <c r="K64" s="551"/>
      <c r="L64" s="549">
        <f aca="true" t="shared" si="6" ref="L64:M69">L65</f>
        <v>10000</v>
      </c>
      <c r="M64" s="549">
        <f t="shared" si="6"/>
        <v>0</v>
      </c>
    </row>
    <row r="65" spans="2:13" ht="34.5" customHeight="1">
      <c r="B65" s="439" t="s">
        <v>524</v>
      </c>
      <c r="C65" s="442"/>
      <c r="D65" s="442"/>
      <c r="E65" s="443"/>
      <c r="F65" s="67" t="s">
        <v>525</v>
      </c>
      <c r="G65" s="67" t="s">
        <v>388</v>
      </c>
      <c r="H65" s="67" t="s">
        <v>256</v>
      </c>
      <c r="I65" s="67"/>
      <c r="J65" s="67"/>
      <c r="K65" s="104"/>
      <c r="L65" s="77">
        <f t="shared" si="6"/>
        <v>10000</v>
      </c>
      <c r="M65" s="77">
        <f t="shared" si="6"/>
        <v>0</v>
      </c>
    </row>
    <row r="66" spans="2:13" ht="51" customHeight="1">
      <c r="B66" s="439" t="s">
        <v>526</v>
      </c>
      <c r="C66" s="442"/>
      <c r="D66" s="442"/>
      <c r="E66" s="443"/>
      <c r="F66" s="67" t="s">
        <v>392</v>
      </c>
      <c r="G66" s="67" t="s">
        <v>388</v>
      </c>
      <c r="H66" s="67" t="s">
        <v>256</v>
      </c>
      <c r="I66" s="67"/>
      <c r="J66" s="67"/>
      <c r="K66" s="104"/>
      <c r="L66" s="77">
        <f t="shared" si="6"/>
        <v>10000</v>
      </c>
      <c r="M66" s="77">
        <f t="shared" si="6"/>
        <v>0</v>
      </c>
    </row>
    <row r="67" spans="2:13" ht="50.25" customHeight="1">
      <c r="B67" s="439" t="s">
        <v>520</v>
      </c>
      <c r="C67" s="442"/>
      <c r="D67" s="442"/>
      <c r="E67" s="443"/>
      <c r="F67" s="67" t="s">
        <v>392</v>
      </c>
      <c r="G67" s="67" t="s">
        <v>388</v>
      </c>
      <c r="H67" s="67" t="s">
        <v>256</v>
      </c>
      <c r="I67" s="67"/>
      <c r="J67" s="67"/>
      <c r="K67" s="104"/>
      <c r="L67" s="77">
        <f t="shared" si="6"/>
        <v>10000</v>
      </c>
      <c r="M67" s="77">
        <f t="shared" si="6"/>
        <v>0</v>
      </c>
    </row>
    <row r="68" spans="2:13" ht="43.5" customHeight="1">
      <c r="B68" s="439" t="s">
        <v>278</v>
      </c>
      <c r="C68" s="442"/>
      <c r="D68" s="442"/>
      <c r="E68" s="443"/>
      <c r="F68" s="67" t="s">
        <v>392</v>
      </c>
      <c r="G68" s="67" t="s">
        <v>388</v>
      </c>
      <c r="H68" s="67" t="s">
        <v>256</v>
      </c>
      <c r="I68" s="67" t="s">
        <v>277</v>
      </c>
      <c r="J68" s="67"/>
      <c r="K68" s="104"/>
      <c r="L68" s="77">
        <f t="shared" si="6"/>
        <v>10000</v>
      </c>
      <c r="M68" s="77">
        <f t="shared" si="6"/>
        <v>0</v>
      </c>
    </row>
    <row r="69" spans="2:13" ht="43.5" customHeight="1">
      <c r="B69" s="439" t="s">
        <v>521</v>
      </c>
      <c r="C69" s="442"/>
      <c r="D69" s="442"/>
      <c r="E69" s="443"/>
      <c r="F69" s="67" t="s">
        <v>392</v>
      </c>
      <c r="G69" s="67" t="s">
        <v>388</v>
      </c>
      <c r="H69" s="67" t="s">
        <v>256</v>
      </c>
      <c r="I69" s="67" t="s">
        <v>277</v>
      </c>
      <c r="J69" s="67"/>
      <c r="K69" s="104">
        <v>200</v>
      </c>
      <c r="L69" s="77">
        <f t="shared" si="6"/>
        <v>10000</v>
      </c>
      <c r="M69" s="77">
        <f t="shared" si="6"/>
        <v>0</v>
      </c>
    </row>
    <row r="70" spans="2:14" ht="24" customHeight="1">
      <c r="B70" s="507" t="s">
        <v>166</v>
      </c>
      <c r="C70" s="508"/>
      <c r="D70" s="508"/>
      <c r="E70" s="509"/>
      <c r="F70" s="67" t="s">
        <v>392</v>
      </c>
      <c r="G70" s="67" t="s">
        <v>388</v>
      </c>
      <c r="H70" s="67" t="s">
        <v>256</v>
      </c>
      <c r="I70" s="67" t="s">
        <v>277</v>
      </c>
      <c r="J70" s="67" t="s">
        <v>460</v>
      </c>
      <c r="K70" s="104">
        <v>200</v>
      </c>
      <c r="L70" s="77">
        <v>10000</v>
      </c>
      <c r="M70" s="77">
        <v>0</v>
      </c>
      <c r="N70" s="157"/>
    </row>
    <row r="71" spans="2:13" ht="38.25" customHeight="1" hidden="1">
      <c r="B71" s="510" t="s">
        <v>527</v>
      </c>
      <c r="C71" s="511"/>
      <c r="D71" s="511"/>
      <c r="E71" s="512"/>
      <c r="F71" s="105" t="s">
        <v>446</v>
      </c>
      <c r="G71" s="105" t="s">
        <v>313</v>
      </c>
      <c r="H71" s="105" t="s">
        <v>321</v>
      </c>
      <c r="I71" s="105"/>
      <c r="J71" s="105"/>
      <c r="K71" s="106"/>
      <c r="L71" s="87">
        <f aca="true" t="shared" si="7" ref="L71:M76">L72</f>
        <v>0</v>
      </c>
      <c r="M71" s="87">
        <f t="shared" si="7"/>
        <v>0</v>
      </c>
    </row>
    <row r="72" spans="2:13" ht="41.25" customHeight="1" hidden="1">
      <c r="B72" s="439" t="s">
        <v>528</v>
      </c>
      <c r="C72" s="442"/>
      <c r="D72" s="442"/>
      <c r="E72" s="443"/>
      <c r="F72" s="67" t="s">
        <v>529</v>
      </c>
      <c r="G72" s="67" t="s">
        <v>313</v>
      </c>
      <c r="H72" s="67" t="s">
        <v>321</v>
      </c>
      <c r="I72" s="67"/>
      <c r="J72" s="67"/>
      <c r="K72" s="104"/>
      <c r="L72" s="77">
        <f t="shared" si="7"/>
        <v>0</v>
      </c>
      <c r="M72" s="77">
        <f t="shared" si="7"/>
        <v>0</v>
      </c>
    </row>
    <row r="73" spans="2:13" ht="49.5" customHeight="1" hidden="1">
      <c r="B73" s="439" t="s">
        <v>530</v>
      </c>
      <c r="C73" s="442"/>
      <c r="D73" s="442"/>
      <c r="E73" s="443"/>
      <c r="F73" s="67" t="s">
        <v>385</v>
      </c>
      <c r="G73" s="67" t="s">
        <v>313</v>
      </c>
      <c r="H73" s="67" t="s">
        <v>321</v>
      </c>
      <c r="I73" s="67"/>
      <c r="J73" s="67"/>
      <c r="K73" s="104"/>
      <c r="L73" s="77">
        <f t="shared" si="7"/>
        <v>0</v>
      </c>
      <c r="M73" s="77">
        <f t="shared" si="7"/>
        <v>0</v>
      </c>
    </row>
    <row r="74" spans="2:13" ht="42.75" customHeight="1" hidden="1">
      <c r="B74" s="439" t="s">
        <v>520</v>
      </c>
      <c r="C74" s="442"/>
      <c r="D74" s="442"/>
      <c r="E74" s="443"/>
      <c r="F74" s="67" t="s">
        <v>385</v>
      </c>
      <c r="G74" s="67" t="s">
        <v>313</v>
      </c>
      <c r="H74" s="67" t="s">
        <v>321</v>
      </c>
      <c r="I74" s="67"/>
      <c r="J74" s="67"/>
      <c r="K74" s="104"/>
      <c r="L74" s="77">
        <f t="shared" si="7"/>
        <v>0</v>
      </c>
      <c r="M74" s="77">
        <f t="shared" si="7"/>
        <v>0</v>
      </c>
    </row>
    <row r="75" spans="2:13" ht="47.25" customHeight="1" hidden="1">
      <c r="B75" s="439" t="s">
        <v>278</v>
      </c>
      <c r="C75" s="442"/>
      <c r="D75" s="442"/>
      <c r="E75" s="443"/>
      <c r="F75" s="67" t="s">
        <v>385</v>
      </c>
      <c r="G75" s="67" t="s">
        <v>313</v>
      </c>
      <c r="H75" s="67" t="s">
        <v>321</v>
      </c>
      <c r="I75" s="67" t="s">
        <v>277</v>
      </c>
      <c r="J75" s="67"/>
      <c r="K75" s="104"/>
      <c r="L75" s="77">
        <f t="shared" si="7"/>
        <v>0</v>
      </c>
      <c r="M75" s="77">
        <f t="shared" si="7"/>
        <v>0</v>
      </c>
    </row>
    <row r="76" spans="2:13" ht="44.25" customHeight="1" hidden="1">
      <c r="B76" s="439" t="s">
        <v>521</v>
      </c>
      <c r="C76" s="442"/>
      <c r="D76" s="442"/>
      <c r="E76" s="443"/>
      <c r="F76" s="67" t="s">
        <v>385</v>
      </c>
      <c r="G76" s="67" t="s">
        <v>313</v>
      </c>
      <c r="H76" s="67" t="s">
        <v>321</v>
      </c>
      <c r="I76" s="67" t="s">
        <v>277</v>
      </c>
      <c r="J76" s="67"/>
      <c r="K76" s="104"/>
      <c r="L76" s="77">
        <f t="shared" si="7"/>
        <v>0</v>
      </c>
      <c r="M76" s="77">
        <f t="shared" si="7"/>
        <v>0</v>
      </c>
    </row>
    <row r="77" spans="2:13" ht="27" customHeight="1" hidden="1">
      <c r="B77" s="507" t="s">
        <v>166</v>
      </c>
      <c r="C77" s="508"/>
      <c r="D77" s="508"/>
      <c r="E77" s="509"/>
      <c r="F77" s="67" t="s">
        <v>385</v>
      </c>
      <c r="G77" s="67" t="s">
        <v>313</v>
      </c>
      <c r="H77" s="67" t="s">
        <v>321</v>
      </c>
      <c r="I77" s="67" t="s">
        <v>277</v>
      </c>
      <c r="J77" s="67" t="s">
        <v>460</v>
      </c>
      <c r="K77" s="104"/>
      <c r="L77" s="77">
        <v>0</v>
      </c>
      <c r="M77" s="77">
        <v>0</v>
      </c>
    </row>
    <row r="78" spans="2:13" ht="78.75" customHeight="1" hidden="1">
      <c r="B78" s="510" t="s">
        <v>531</v>
      </c>
      <c r="C78" s="511"/>
      <c r="D78" s="511"/>
      <c r="E78" s="512"/>
      <c r="F78" s="105" t="s">
        <v>532</v>
      </c>
      <c r="G78" s="105"/>
      <c r="H78" s="105"/>
      <c r="I78" s="105"/>
      <c r="J78" s="105"/>
      <c r="K78" s="106"/>
      <c r="L78" s="87">
        <f aca="true" t="shared" si="8" ref="L78:M83">L79</f>
        <v>0</v>
      </c>
      <c r="M78" s="87">
        <f t="shared" si="8"/>
        <v>0</v>
      </c>
    </row>
    <row r="79" spans="2:13" ht="38.25" customHeight="1" hidden="1">
      <c r="B79" s="439" t="s">
        <v>533</v>
      </c>
      <c r="C79" s="442"/>
      <c r="D79" s="442"/>
      <c r="E79" s="443"/>
      <c r="F79" s="67" t="s">
        <v>534</v>
      </c>
      <c r="G79" s="67" t="s">
        <v>256</v>
      </c>
      <c r="H79" s="67" t="s">
        <v>295</v>
      </c>
      <c r="I79" s="67"/>
      <c r="J79" s="67"/>
      <c r="K79" s="104"/>
      <c r="L79" s="77">
        <f t="shared" si="8"/>
        <v>0</v>
      </c>
      <c r="M79" s="77">
        <f t="shared" si="8"/>
        <v>0</v>
      </c>
    </row>
    <row r="80" spans="2:13" ht="30" customHeight="1" hidden="1">
      <c r="B80" s="439" t="s">
        <v>535</v>
      </c>
      <c r="C80" s="442"/>
      <c r="D80" s="442"/>
      <c r="E80" s="443"/>
      <c r="F80" s="67" t="s">
        <v>307</v>
      </c>
      <c r="G80" s="67" t="s">
        <v>256</v>
      </c>
      <c r="H80" s="67" t="s">
        <v>295</v>
      </c>
      <c r="I80" s="67"/>
      <c r="J80" s="67"/>
      <c r="K80" s="104"/>
      <c r="L80" s="77">
        <f t="shared" si="8"/>
        <v>0</v>
      </c>
      <c r="M80" s="77">
        <f t="shared" si="8"/>
        <v>0</v>
      </c>
    </row>
    <row r="81" spans="2:13" ht="30" customHeight="1" hidden="1">
      <c r="B81" s="439" t="s">
        <v>520</v>
      </c>
      <c r="C81" s="442"/>
      <c r="D81" s="442"/>
      <c r="E81" s="443"/>
      <c r="F81" s="67" t="s">
        <v>307</v>
      </c>
      <c r="G81" s="67" t="s">
        <v>256</v>
      </c>
      <c r="H81" s="67" t="s">
        <v>295</v>
      </c>
      <c r="I81" s="67"/>
      <c r="J81" s="67"/>
      <c r="K81" s="104"/>
      <c r="L81" s="77">
        <f t="shared" si="8"/>
        <v>0</v>
      </c>
      <c r="M81" s="77">
        <f t="shared" si="8"/>
        <v>0</v>
      </c>
    </row>
    <row r="82" spans="2:13" ht="30" customHeight="1" hidden="1">
      <c r="B82" s="439" t="s">
        <v>278</v>
      </c>
      <c r="C82" s="442"/>
      <c r="D82" s="442"/>
      <c r="E82" s="443"/>
      <c r="F82" s="67" t="s">
        <v>307</v>
      </c>
      <c r="G82" s="67" t="s">
        <v>256</v>
      </c>
      <c r="H82" s="67" t="s">
        <v>295</v>
      </c>
      <c r="I82" s="67" t="s">
        <v>277</v>
      </c>
      <c r="J82" s="67"/>
      <c r="K82" s="104"/>
      <c r="L82" s="77">
        <f t="shared" si="8"/>
        <v>0</v>
      </c>
      <c r="M82" s="77">
        <f t="shared" si="8"/>
        <v>0</v>
      </c>
    </row>
    <row r="83" spans="2:13" ht="4.5" customHeight="1" hidden="1">
      <c r="B83" s="439" t="s">
        <v>521</v>
      </c>
      <c r="C83" s="442"/>
      <c r="D83" s="442"/>
      <c r="E83" s="443"/>
      <c r="F83" s="67" t="s">
        <v>307</v>
      </c>
      <c r="G83" s="67" t="s">
        <v>256</v>
      </c>
      <c r="H83" s="67" t="s">
        <v>295</v>
      </c>
      <c r="I83" s="67" t="s">
        <v>277</v>
      </c>
      <c r="J83" s="67"/>
      <c r="K83" s="104"/>
      <c r="L83" s="77">
        <f t="shared" si="8"/>
        <v>0</v>
      </c>
      <c r="M83" s="77">
        <f t="shared" si="8"/>
        <v>0</v>
      </c>
    </row>
    <row r="84" spans="2:13" ht="15.75" customHeight="1" hidden="1">
      <c r="B84" s="439" t="s">
        <v>522</v>
      </c>
      <c r="C84" s="442"/>
      <c r="D84" s="442"/>
      <c r="E84" s="443"/>
      <c r="F84" s="67" t="s">
        <v>307</v>
      </c>
      <c r="G84" s="67" t="s">
        <v>256</v>
      </c>
      <c r="H84" s="67" t="s">
        <v>295</v>
      </c>
      <c r="I84" s="67" t="s">
        <v>277</v>
      </c>
      <c r="J84" s="67" t="s">
        <v>460</v>
      </c>
      <c r="K84" s="104"/>
      <c r="L84" s="77">
        <v>0</v>
      </c>
      <c r="M84" s="77">
        <v>0</v>
      </c>
    </row>
    <row r="85" spans="2:13" ht="57" customHeight="1">
      <c r="B85" s="552" t="s">
        <v>536</v>
      </c>
      <c r="C85" s="553"/>
      <c r="D85" s="553"/>
      <c r="E85" s="554"/>
      <c r="F85" s="547" t="s">
        <v>327</v>
      </c>
      <c r="G85" s="547"/>
      <c r="H85" s="547"/>
      <c r="I85" s="547"/>
      <c r="J85" s="547"/>
      <c r="K85" s="551"/>
      <c r="L85" s="549">
        <f aca="true" t="shared" si="9" ref="L85:M90">L86</f>
        <v>73000</v>
      </c>
      <c r="M85" s="549">
        <f t="shared" si="9"/>
        <v>0</v>
      </c>
    </row>
    <row r="86" spans="2:13" ht="43.5" customHeight="1">
      <c r="B86" s="439" t="s">
        <v>537</v>
      </c>
      <c r="C86" s="442"/>
      <c r="D86" s="442"/>
      <c r="E86" s="443"/>
      <c r="F86" s="67" t="s">
        <v>329</v>
      </c>
      <c r="G86" s="67" t="s">
        <v>313</v>
      </c>
      <c r="H86" s="67" t="s">
        <v>325</v>
      </c>
      <c r="I86" s="67"/>
      <c r="J86" s="67"/>
      <c r="K86" s="104"/>
      <c r="L86" s="77">
        <f t="shared" si="9"/>
        <v>73000</v>
      </c>
      <c r="M86" s="77">
        <f t="shared" si="9"/>
        <v>0</v>
      </c>
    </row>
    <row r="87" spans="2:13" ht="56.25" customHeight="1">
      <c r="B87" s="439" t="s">
        <v>538</v>
      </c>
      <c r="C87" s="442"/>
      <c r="D87" s="442"/>
      <c r="E87" s="443"/>
      <c r="F87" s="67" t="s">
        <v>331</v>
      </c>
      <c r="G87" s="67" t="s">
        <v>313</v>
      </c>
      <c r="H87" s="67" t="s">
        <v>325</v>
      </c>
      <c r="I87" s="67"/>
      <c r="J87" s="67"/>
      <c r="K87" s="104"/>
      <c r="L87" s="77">
        <f t="shared" si="9"/>
        <v>73000</v>
      </c>
      <c r="M87" s="77">
        <f t="shared" si="9"/>
        <v>0</v>
      </c>
    </row>
    <row r="88" spans="2:13" ht="30" customHeight="1">
      <c r="B88" s="439" t="s">
        <v>520</v>
      </c>
      <c r="C88" s="442"/>
      <c r="D88" s="442"/>
      <c r="E88" s="443"/>
      <c r="F88" s="67" t="s">
        <v>331</v>
      </c>
      <c r="G88" s="67" t="s">
        <v>313</v>
      </c>
      <c r="H88" s="67" t="s">
        <v>325</v>
      </c>
      <c r="I88" s="67"/>
      <c r="J88" s="67"/>
      <c r="K88" s="104"/>
      <c r="L88" s="77">
        <f t="shared" si="9"/>
        <v>73000</v>
      </c>
      <c r="M88" s="77">
        <f t="shared" si="9"/>
        <v>0</v>
      </c>
    </row>
    <row r="89" spans="2:13" ht="41.25" customHeight="1">
      <c r="B89" s="439" t="s">
        <v>278</v>
      </c>
      <c r="C89" s="442"/>
      <c r="D89" s="442"/>
      <c r="E89" s="443"/>
      <c r="F89" s="67" t="s">
        <v>331</v>
      </c>
      <c r="G89" s="67" t="s">
        <v>313</v>
      </c>
      <c r="H89" s="67" t="s">
        <v>325</v>
      </c>
      <c r="I89" s="67" t="s">
        <v>277</v>
      </c>
      <c r="J89" s="67"/>
      <c r="K89" s="104"/>
      <c r="L89" s="77">
        <f t="shared" si="9"/>
        <v>73000</v>
      </c>
      <c r="M89" s="77">
        <f t="shared" si="9"/>
        <v>0</v>
      </c>
    </row>
    <row r="90" spans="2:13" ht="38.25" customHeight="1">
      <c r="B90" s="439" t="s">
        <v>521</v>
      </c>
      <c r="C90" s="442"/>
      <c r="D90" s="442"/>
      <c r="E90" s="443"/>
      <c r="F90" s="67" t="s">
        <v>331</v>
      </c>
      <c r="G90" s="67" t="s">
        <v>313</v>
      </c>
      <c r="H90" s="67" t="s">
        <v>325</v>
      </c>
      <c r="I90" s="67" t="s">
        <v>277</v>
      </c>
      <c r="J90" s="67"/>
      <c r="K90" s="104"/>
      <c r="L90" s="77">
        <f t="shared" si="9"/>
        <v>73000</v>
      </c>
      <c r="M90" s="77">
        <f t="shared" si="9"/>
        <v>0</v>
      </c>
    </row>
    <row r="91" spans="2:14" ht="30" customHeight="1">
      <c r="B91" s="507" t="s">
        <v>166</v>
      </c>
      <c r="C91" s="508"/>
      <c r="D91" s="508"/>
      <c r="E91" s="509"/>
      <c r="F91" s="67" t="s">
        <v>331</v>
      </c>
      <c r="G91" s="67" t="s">
        <v>313</v>
      </c>
      <c r="H91" s="67" t="s">
        <v>325</v>
      </c>
      <c r="I91" s="67" t="s">
        <v>277</v>
      </c>
      <c r="J91" s="67" t="s">
        <v>460</v>
      </c>
      <c r="K91" s="104"/>
      <c r="L91" s="77">
        <v>73000</v>
      </c>
      <c r="M91" s="77">
        <v>0</v>
      </c>
      <c r="N91" s="157"/>
    </row>
    <row r="92" spans="2:13" ht="70.5" customHeight="1" hidden="1">
      <c r="B92" s="522" t="s">
        <v>349</v>
      </c>
      <c r="C92" s="508"/>
      <c r="D92" s="508"/>
      <c r="E92" s="509"/>
      <c r="F92" s="80" t="s">
        <v>348</v>
      </c>
      <c r="G92" s="67"/>
      <c r="H92" s="67"/>
      <c r="I92" s="67"/>
      <c r="J92" s="67"/>
      <c r="K92" s="104"/>
      <c r="L92" s="76">
        <f aca="true" t="shared" si="10" ref="L92:L97">L93</f>
        <v>0</v>
      </c>
      <c r="M92" s="76">
        <v>0</v>
      </c>
    </row>
    <row r="93" spans="2:13" ht="46.5" customHeight="1" hidden="1">
      <c r="B93" s="513" t="s">
        <v>470</v>
      </c>
      <c r="C93" s="508"/>
      <c r="D93" s="508"/>
      <c r="E93" s="509"/>
      <c r="F93" s="81" t="s">
        <v>350</v>
      </c>
      <c r="G93" s="67" t="s">
        <v>345</v>
      </c>
      <c r="H93" s="67" t="s">
        <v>313</v>
      </c>
      <c r="I93" s="67"/>
      <c r="J93" s="67"/>
      <c r="K93" s="104"/>
      <c r="L93" s="77">
        <f t="shared" si="10"/>
        <v>0</v>
      </c>
      <c r="M93" s="77">
        <v>0</v>
      </c>
    </row>
    <row r="94" spans="2:13" ht="39" customHeight="1" hidden="1">
      <c r="B94" s="513" t="s">
        <v>353</v>
      </c>
      <c r="C94" s="508"/>
      <c r="D94" s="508"/>
      <c r="E94" s="509"/>
      <c r="F94" s="81" t="s">
        <v>352</v>
      </c>
      <c r="G94" s="67" t="s">
        <v>345</v>
      </c>
      <c r="H94" s="67" t="s">
        <v>313</v>
      </c>
      <c r="I94" s="67"/>
      <c r="J94" s="67"/>
      <c r="K94" s="104"/>
      <c r="L94" s="77">
        <f t="shared" si="10"/>
        <v>0</v>
      </c>
      <c r="M94" s="77">
        <v>0</v>
      </c>
    </row>
    <row r="95" spans="2:13" ht="30" customHeight="1" hidden="1">
      <c r="B95" s="507" t="s">
        <v>520</v>
      </c>
      <c r="C95" s="508"/>
      <c r="D95" s="508"/>
      <c r="E95" s="509"/>
      <c r="F95" s="81" t="s">
        <v>352</v>
      </c>
      <c r="G95" s="67" t="s">
        <v>345</v>
      </c>
      <c r="H95" s="67" t="s">
        <v>313</v>
      </c>
      <c r="I95" s="67"/>
      <c r="J95" s="67"/>
      <c r="K95" s="104"/>
      <c r="L95" s="77">
        <f t="shared" si="10"/>
        <v>0</v>
      </c>
      <c r="M95" s="77">
        <v>0</v>
      </c>
    </row>
    <row r="96" spans="2:13" ht="38.25" customHeight="1" hidden="1">
      <c r="B96" s="507" t="s">
        <v>278</v>
      </c>
      <c r="C96" s="508"/>
      <c r="D96" s="508"/>
      <c r="E96" s="509"/>
      <c r="F96" s="81" t="s">
        <v>352</v>
      </c>
      <c r="G96" s="67" t="s">
        <v>345</v>
      </c>
      <c r="H96" s="67" t="s">
        <v>313</v>
      </c>
      <c r="I96" s="67" t="s">
        <v>277</v>
      </c>
      <c r="J96" s="67"/>
      <c r="K96" s="104"/>
      <c r="L96" s="77">
        <f t="shared" si="10"/>
        <v>0</v>
      </c>
      <c r="M96" s="77">
        <v>0</v>
      </c>
    </row>
    <row r="97" spans="2:13" ht="43.5" customHeight="1" hidden="1">
      <c r="B97" s="507" t="s">
        <v>521</v>
      </c>
      <c r="C97" s="508"/>
      <c r="D97" s="508"/>
      <c r="E97" s="509"/>
      <c r="F97" s="81" t="s">
        <v>352</v>
      </c>
      <c r="G97" s="67" t="s">
        <v>345</v>
      </c>
      <c r="H97" s="67" t="s">
        <v>313</v>
      </c>
      <c r="I97" s="67" t="s">
        <v>277</v>
      </c>
      <c r="J97" s="67"/>
      <c r="K97" s="104"/>
      <c r="L97" s="77">
        <f t="shared" si="10"/>
        <v>0</v>
      </c>
      <c r="M97" s="77">
        <v>0</v>
      </c>
    </row>
    <row r="98" spans="2:13" ht="27" customHeight="1" hidden="1">
      <c r="B98" s="507" t="s">
        <v>166</v>
      </c>
      <c r="C98" s="508"/>
      <c r="D98" s="508"/>
      <c r="E98" s="509"/>
      <c r="F98" s="81" t="s">
        <v>352</v>
      </c>
      <c r="G98" s="67" t="s">
        <v>345</v>
      </c>
      <c r="H98" s="67" t="s">
        <v>313</v>
      </c>
      <c r="I98" s="67" t="s">
        <v>277</v>
      </c>
      <c r="J98" s="67" t="s">
        <v>460</v>
      </c>
      <c r="K98" s="104"/>
      <c r="L98" s="77">
        <v>0</v>
      </c>
      <c r="M98" s="77">
        <v>0</v>
      </c>
    </row>
    <row r="99" spans="2:13" s="44" customFormat="1" ht="63.75" customHeight="1">
      <c r="B99" s="552" t="s">
        <v>565</v>
      </c>
      <c r="C99" s="553"/>
      <c r="D99" s="553"/>
      <c r="E99" s="554"/>
      <c r="F99" s="556" t="s">
        <v>435</v>
      </c>
      <c r="G99" s="556"/>
      <c r="H99" s="556"/>
      <c r="I99" s="556"/>
      <c r="J99" s="556"/>
      <c r="K99" s="557"/>
      <c r="L99" s="558">
        <f aca="true" t="shared" si="11" ref="L99:M104">L100</f>
        <v>10000</v>
      </c>
      <c r="M99" s="558">
        <f t="shared" si="11"/>
        <v>0</v>
      </c>
    </row>
    <row r="100" spans="2:13" ht="42.75" customHeight="1">
      <c r="B100" s="513" t="s">
        <v>566</v>
      </c>
      <c r="C100" s="508"/>
      <c r="D100" s="508"/>
      <c r="E100" s="509"/>
      <c r="F100" s="78" t="s">
        <v>539</v>
      </c>
      <c r="G100" s="67" t="s">
        <v>284</v>
      </c>
      <c r="H100" s="67" t="s">
        <v>284</v>
      </c>
      <c r="I100" s="67"/>
      <c r="J100" s="67"/>
      <c r="K100" s="104"/>
      <c r="L100" s="77">
        <f t="shared" si="11"/>
        <v>10000</v>
      </c>
      <c r="M100" s="77">
        <f t="shared" si="11"/>
        <v>0</v>
      </c>
    </row>
    <row r="101" spans="2:13" ht="39.75" customHeight="1">
      <c r="B101" s="513" t="s">
        <v>353</v>
      </c>
      <c r="C101" s="508"/>
      <c r="D101" s="508"/>
      <c r="E101" s="509"/>
      <c r="F101" s="78" t="s">
        <v>590</v>
      </c>
      <c r="G101" s="67" t="s">
        <v>284</v>
      </c>
      <c r="H101" s="67" t="s">
        <v>284</v>
      </c>
      <c r="I101" s="67"/>
      <c r="J101" s="67"/>
      <c r="K101" s="104"/>
      <c r="L101" s="77">
        <f t="shared" si="11"/>
        <v>10000</v>
      </c>
      <c r="M101" s="77">
        <f t="shared" si="11"/>
        <v>0</v>
      </c>
    </row>
    <row r="102" spans="2:13" ht="32.25" customHeight="1">
      <c r="B102" s="507" t="s">
        <v>520</v>
      </c>
      <c r="C102" s="508"/>
      <c r="D102" s="508"/>
      <c r="E102" s="509"/>
      <c r="F102" s="78" t="s">
        <v>590</v>
      </c>
      <c r="G102" s="67" t="s">
        <v>284</v>
      </c>
      <c r="H102" s="67" t="s">
        <v>284</v>
      </c>
      <c r="I102" s="67" t="s">
        <v>277</v>
      </c>
      <c r="J102" s="67"/>
      <c r="K102" s="104"/>
      <c r="L102" s="77">
        <f t="shared" si="11"/>
        <v>10000</v>
      </c>
      <c r="M102" s="77">
        <f t="shared" si="11"/>
        <v>0</v>
      </c>
    </row>
    <row r="103" spans="2:13" ht="39" customHeight="1">
      <c r="B103" s="507" t="s">
        <v>278</v>
      </c>
      <c r="C103" s="508"/>
      <c r="D103" s="508"/>
      <c r="E103" s="509"/>
      <c r="F103" s="78" t="s">
        <v>590</v>
      </c>
      <c r="G103" s="67" t="s">
        <v>284</v>
      </c>
      <c r="H103" s="67" t="s">
        <v>284</v>
      </c>
      <c r="I103" s="67" t="s">
        <v>277</v>
      </c>
      <c r="J103" s="67"/>
      <c r="K103" s="104"/>
      <c r="L103" s="77">
        <f t="shared" si="11"/>
        <v>10000</v>
      </c>
      <c r="M103" s="77">
        <f t="shared" si="11"/>
        <v>0</v>
      </c>
    </row>
    <row r="104" spans="2:13" ht="37.5" customHeight="1">
      <c r="B104" s="507" t="s">
        <v>521</v>
      </c>
      <c r="C104" s="508"/>
      <c r="D104" s="508"/>
      <c r="E104" s="509"/>
      <c r="F104" s="78" t="s">
        <v>590</v>
      </c>
      <c r="G104" s="67" t="s">
        <v>284</v>
      </c>
      <c r="H104" s="67" t="s">
        <v>284</v>
      </c>
      <c r="I104" s="67" t="s">
        <v>277</v>
      </c>
      <c r="J104" s="67"/>
      <c r="K104" s="104"/>
      <c r="L104" s="77">
        <f t="shared" si="11"/>
        <v>10000</v>
      </c>
      <c r="M104" s="77">
        <f t="shared" si="11"/>
        <v>0</v>
      </c>
    </row>
    <row r="105" spans="2:13" ht="30" customHeight="1">
      <c r="B105" s="507" t="s">
        <v>166</v>
      </c>
      <c r="C105" s="508"/>
      <c r="D105" s="508"/>
      <c r="E105" s="509"/>
      <c r="F105" s="78" t="s">
        <v>590</v>
      </c>
      <c r="G105" s="67" t="s">
        <v>284</v>
      </c>
      <c r="H105" s="67" t="s">
        <v>284</v>
      </c>
      <c r="I105" s="67" t="s">
        <v>277</v>
      </c>
      <c r="J105" s="67" t="s">
        <v>460</v>
      </c>
      <c r="K105" s="104"/>
      <c r="L105" s="77">
        <v>10000</v>
      </c>
      <c r="M105" s="77">
        <v>0</v>
      </c>
    </row>
    <row r="106" spans="2:13" ht="45" customHeight="1">
      <c r="B106" s="552" t="s">
        <v>571</v>
      </c>
      <c r="C106" s="553"/>
      <c r="D106" s="553"/>
      <c r="E106" s="554"/>
      <c r="F106" s="547" t="s">
        <v>570</v>
      </c>
      <c r="G106" s="547" t="s">
        <v>345</v>
      </c>
      <c r="H106" s="547" t="s">
        <v>256</v>
      </c>
      <c r="I106" s="547"/>
      <c r="J106" s="547"/>
      <c r="K106" s="551"/>
      <c r="L106" s="549">
        <f aca="true" t="shared" si="12" ref="L106:M109">L107</f>
        <v>20000</v>
      </c>
      <c r="M106" s="549">
        <f t="shared" si="12"/>
        <v>20000</v>
      </c>
    </row>
    <row r="107" spans="2:13" ht="30" customHeight="1">
      <c r="B107" s="490" t="s">
        <v>573</v>
      </c>
      <c r="C107" s="505"/>
      <c r="D107" s="505"/>
      <c r="E107" s="506"/>
      <c r="F107" s="81" t="s">
        <v>572</v>
      </c>
      <c r="G107" s="67" t="s">
        <v>345</v>
      </c>
      <c r="H107" s="67" t="s">
        <v>256</v>
      </c>
      <c r="I107" s="67"/>
      <c r="J107" s="67"/>
      <c r="K107" s="104"/>
      <c r="L107" s="77">
        <f t="shared" si="12"/>
        <v>20000</v>
      </c>
      <c r="M107" s="77">
        <f t="shared" si="12"/>
        <v>20000</v>
      </c>
    </row>
    <row r="108" spans="2:13" ht="39.75" customHeight="1">
      <c r="B108" s="490" t="s">
        <v>575</v>
      </c>
      <c r="C108" s="505"/>
      <c r="D108" s="505"/>
      <c r="E108" s="506"/>
      <c r="F108" s="81" t="s">
        <v>574</v>
      </c>
      <c r="G108" s="67" t="s">
        <v>345</v>
      </c>
      <c r="H108" s="67" t="s">
        <v>256</v>
      </c>
      <c r="I108" s="67"/>
      <c r="J108" s="67"/>
      <c r="K108" s="104"/>
      <c r="L108" s="77">
        <f t="shared" si="12"/>
        <v>20000</v>
      </c>
      <c r="M108" s="77">
        <f t="shared" si="12"/>
        <v>20000</v>
      </c>
    </row>
    <row r="109" spans="2:13" ht="30" customHeight="1">
      <c r="B109" s="490" t="s">
        <v>520</v>
      </c>
      <c r="C109" s="505"/>
      <c r="D109" s="505"/>
      <c r="E109" s="506"/>
      <c r="F109" s="81" t="s">
        <v>574</v>
      </c>
      <c r="G109" s="67" t="s">
        <v>345</v>
      </c>
      <c r="H109" s="67" t="s">
        <v>256</v>
      </c>
      <c r="I109" s="67" t="s">
        <v>277</v>
      </c>
      <c r="J109" s="67"/>
      <c r="K109" s="104"/>
      <c r="L109" s="77">
        <f t="shared" si="12"/>
        <v>20000</v>
      </c>
      <c r="M109" s="77">
        <f t="shared" si="12"/>
        <v>20000</v>
      </c>
    </row>
    <row r="110" spans="2:13" ht="30" customHeight="1">
      <c r="B110" s="507" t="s">
        <v>166</v>
      </c>
      <c r="C110" s="508"/>
      <c r="D110" s="508"/>
      <c r="E110" s="509"/>
      <c r="F110" s="81" t="s">
        <v>574</v>
      </c>
      <c r="G110" s="67" t="s">
        <v>345</v>
      </c>
      <c r="H110" s="67" t="s">
        <v>256</v>
      </c>
      <c r="I110" s="67" t="s">
        <v>277</v>
      </c>
      <c r="J110" s="67" t="s">
        <v>460</v>
      </c>
      <c r="K110" s="104"/>
      <c r="L110" s="77">
        <v>20000</v>
      </c>
      <c r="M110" s="77">
        <v>20000</v>
      </c>
    </row>
    <row r="111" spans="2:13" ht="30" customHeight="1">
      <c r="B111" s="410"/>
      <c r="C111" s="422"/>
      <c r="D111" s="422"/>
      <c r="E111" s="423"/>
      <c r="F111" s="78"/>
      <c r="G111" s="67"/>
      <c r="H111" s="67"/>
      <c r="I111" s="67"/>
      <c r="J111" s="67"/>
      <c r="K111" s="104"/>
      <c r="L111" s="77"/>
      <c r="M111" s="77"/>
    </row>
    <row r="112" spans="2:13" ht="30" customHeight="1">
      <c r="B112" s="444" t="s">
        <v>465</v>
      </c>
      <c r="C112" s="472"/>
      <c r="D112" s="472"/>
      <c r="E112" s="473"/>
      <c r="F112" s="65"/>
      <c r="G112" s="65"/>
      <c r="H112" s="65"/>
      <c r="I112" s="65"/>
      <c r="J112" s="65"/>
      <c r="K112" s="103"/>
      <c r="L112" s="76">
        <f>L85+L78+L71+L64+L56+L46+L38+L31+L22+L16+L92+L99+L106</f>
        <v>183000</v>
      </c>
      <c r="M112" s="76">
        <f>M85+M78+M71+M64+M56+M46+M38+M31+M22+M16+M92+M99+M106</f>
        <v>60000</v>
      </c>
    </row>
    <row r="113" spans="3:9" ht="48.75" customHeight="1">
      <c r="C113" s="504"/>
      <c r="D113" s="504"/>
      <c r="E113" s="504"/>
      <c r="H113" s="504"/>
      <c r="I113" s="504"/>
    </row>
    <row r="114" ht="44.25" customHeight="1"/>
    <row r="115" spans="3:9" ht="46.5" customHeight="1">
      <c r="C115" s="295"/>
      <c r="D115" s="295"/>
      <c r="E115" s="295"/>
      <c r="H115" s="295"/>
      <c r="I115" s="295"/>
    </row>
    <row r="116" ht="44.25" customHeight="1"/>
    <row r="117" ht="45.75" customHeight="1"/>
    <row r="118" ht="28.5" customHeight="1"/>
    <row r="119" ht="19.5" customHeight="1"/>
    <row r="120" ht="15.75" customHeight="1"/>
  </sheetData>
  <sheetProtection/>
  <mergeCells count="117">
    <mergeCell ref="B13:E14"/>
    <mergeCell ref="F13:K13"/>
    <mergeCell ref="L13:L14"/>
    <mergeCell ref="M13:M14"/>
    <mergeCell ref="E1:M1"/>
    <mergeCell ref="E2:M2"/>
    <mergeCell ref="E3:M3"/>
    <mergeCell ref="E4:M4"/>
    <mergeCell ref="E5:M5"/>
    <mergeCell ref="E6:M6"/>
    <mergeCell ref="E7:M7"/>
    <mergeCell ref="B15:E15"/>
    <mergeCell ref="B16:E16"/>
    <mergeCell ref="B17:E17"/>
    <mergeCell ref="B18:E18"/>
    <mergeCell ref="B19:E19"/>
    <mergeCell ref="C8:M8"/>
    <mergeCell ref="B9:M9"/>
    <mergeCell ref="B10:M10"/>
    <mergeCell ref="B11:M1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C113:E113"/>
    <mergeCell ref="H113:I113"/>
    <mergeCell ref="C115:E115"/>
    <mergeCell ref="H115:I115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65.421875" style="141" customWidth="1"/>
    <col min="2" max="3" width="14.140625" style="141" customWidth="1"/>
    <col min="4" max="4" width="15.57421875" style="141" customWidth="1"/>
    <col min="5" max="16384" width="9.140625" style="141" customWidth="1"/>
  </cols>
  <sheetData>
    <row r="1" spans="1:4" ht="114.75" customHeight="1">
      <c r="A1" s="538" t="s">
        <v>643</v>
      </c>
      <c r="B1" s="538"/>
      <c r="C1" s="538"/>
      <c r="D1" s="538"/>
    </row>
    <row r="2" spans="1:4" ht="49.5" customHeight="1">
      <c r="A2" s="539" t="s">
        <v>564</v>
      </c>
      <c r="B2" s="539"/>
      <c r="C2" s="539"/>
      <c r="D2" s="539"/>
    </row>
    <row r="4" spans="1:4" ht="15" customHeight="1">
      <c r="A4" s="540" t="s">
        <v>541</v>
      </c>
      <c r="B4" s="541" t="s">
        <v>45</v>
      </c>
      <c r="C4" s="542"/>
      <c r="D4" s="543"/>
    </row>
    <row r="5" spans="1:4" ht="49.5" customHeight="1">
      <c r="A5" s="540"/>
      <c r="B5" s="142" t="s">
        <v>542</v>
      </c>
      <c r="C5" s="142" t="s">
        <v>543</v>
      </c>
      <c r="D5" s="142" t="s">
        <v>563</v>
      </c>
    </row>
    <row r="6" spans="1:4" ht="54" customHeight="1">
      <c r="A6" s="143" t="s">
        <v>544</v>
      </c>
      <c r="B6" s="144">
        <v>0</v>
      </c>
      <c r="C6" s="144">
        <f>C7</f>
        <v>0</v>
      </c>
      <c r="D6" s="144">
        <f>D7</f>
        <v>0</v>
      </c>
    </row>
    <row r="7" spans="1:4" ht="54" customHeight="1">
      <c r="A7" s="145" t="s">
        <v>591</v>
      </c>
      <c r="B7" s="146">
        <v>0</v>
      </c>
      <c r="C7" s="146">
        <f>C8</f>
        <v>0</v>
      </c>
      <c r="D7" s="146">
        <f>D8</f>
        <v>0</v>
      </c>
    </row>
    <row r="8" spans="1:4" ht="54" customHeight="1">
      <c r="A8" s="147" t="s">
        <v>545</v>
      </c>
      <c r="B8" s="146">
        <v>0</v>
      </c>
      <c r="C8" s="146">
        <v>0</v>
      </c>
      <c r="D8" s="146">
        <v>0</v>
      </c>
    </row>
    <row r="9" spans="1:4" ht="54" customHeight="1">
      <c r="A9" s="148" t="s">
        <v>546</v>
      </c>
      <c r="B9" s="149">
        <f>B10</f>
        <v>0</v>
      </c>
      <c r="C9" s="149">
        <f>C10</f>
        <v>0</v>
      </c>
      <c r="D9" s="149">
        <f>D10</f>
        <v>0</v>
      </c>
    </row>
    <row r="10" spans="1:4" ht="54" customHeight="1">
      <c r="A10" s="150" t="s">
        <v>602</v>
      </c>
      <c r="B10" s="146"/>
      <c r="C10" s="146"/>
      <c r="D10" s="146"/>
    </row>
    <row r="11" spans="1:4" ht="54" customHeight="1">
      <c r="A11" s="150" t="s">
        <v>547</v>
      </c>
      <c r="B11" s="146"/>
      <c r="C11" s="146"/>
      <c r="D11" s="146"/>
    </row>
  </sheetData>
  <sheetProtection/>
  <mergeCells count="4">
    <mergeCell ref="A1:D1"/>
    <mergeCell ref="A2:D2"/>
    <mergeCell ref="A4:A5"/>
    <mergeCell ref="B4:D4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7"/>
  <sheetViews>
    <sheetView zoomScalePageLayoutView="0" workbookViewId="0" topLeftCell="A4">
      <selection activeCell="A43" sqref="A43:A44"/>
    </sheetView>
  </sheetViews>
  <sheetFormatPr defaultColWidth="9.140625" defaultRowHeight="12.75"/>
  <cols>
    <col min="1" max="1" width="34.7109375" style="1" customWidth="1"/>
    <col min="2" max="2" width="48.421875" style="1" customWidth="1"/>
    <col min="3" max="3" width="20.28125" style="1" customWidth="1"/>
    <col min="4" max="4" width="16.28125" style="1" customWidth="1"/>
    <col min="5" max="16384" width="9.140625" style="1" customWidth="1"/>
  </cols>
  <sheetData>
    <row r="1" ht="15">
      <c r="D1" s="2" t="s">
        <v>44</v>
      </c>
    </row>
    <row r="2" ht="15">
      <c r="D2" s="2" t="s">
        <v>636</v>
      </c>
    </row>
    <row r="3" spans="2:4" ht="15">
      <c r="B3" s="248" t="s">
        <v>48</v>
      </c>
      <c r="C3" s="249"/>
      <c r="D3" s="249"/>
    </row>
    <row r="4" ht="19.5" customHeight="1">
      <c r="D4" s="2" t="s">
        <v>1</v>
      </c>
    </row>
    <row r="5" ht="15">
      <c r="D5" s="2" t="s">
        <v>2</v>
      </c>
    </row>
    <row r="6" ht="22.5" customHeight="1">
      <c r="D6" s="2" t="s">
        <v>50</v>
      </c>
    </row>
    <row r="7" spans="1:4" ht="15">
      <c r="A7" s="2"/>
      <c r="B7" s="2"/>
      <c r="C7" s="3"/>
      <c r="D7" s="2" t="s">
        <v>646</v>
      </c>
    </row>
    <row r="8" ht="15">
      <c r="A8" s="2"/>
    </row>
    <row r="9" spans="1:3" ht="15">
      <c r="A9" s="250" t="s">
        <v>53</v>
      </c>
      <c r="B9" s="251"/>
      <c r="C9" s="251"/>
    </row>
    <row r="10" spans="1:3" ht="15">
      <c r="A10" s="251"/>
      <c r="B10" s="251"/>
      <c r="C10" s="251"/>
    </row>
    <row r="11" spans="1:4" ht="15.75" thickBot="1">
      <c r="A11" s="13"/>
      <c r="D11" s="2" t="s">
        <v>54</v>
      </c>
    </row>
    <row r="12" spans="1:4" ht="46.5" customHeight="1">
      <c r="A12" s="252" t="s">
        <v>3</v>
      </c>
      <c r="B12" s="240" t="s">
        <v>4</v>
      </c>
      <c r="C12" s="5" t="s">
        <v>45</v>
      </c>
      <c r="D12" s="5" t="s">
        <v>45</v>
      </c>
    </row>
    <row r="13" spans="1:4" ht="15.75" thickBot="1">
      <c r="A13" s="262"/>
      <c r="B13" s="242"/>
      <c r="C13" s="151" t="s">
        <v>49</v>
      </c>
      <c r="D13" s="152" t="s">
        <v>549</v>
      </c>
    </row>
    <row r="14" spans="1:4" ht="30.75" customHeight="1" thickBot="1">
      <c r="A14" s="6" t="s">
        <v>6</v>
      </c>
      <c r="B14" s="7" t="s">
        <v>46</v>
      </c>
      <c r="C14" s="14">
        <f>C35</f>
        <v>70250</v>
      </c>
      <c r="D14" s="14">
        <f>D35</f>
        <v>75400</v>
      </c>
    </row>
    <row r="15" spans="1:4" ht="34.5" customHeight="1" hidden="1" thickBot="1">
      <c r="A15" s="6" t="s">
        <v>8</v>
      </c>
      <c r="B15" s="7" t="s">
        <v>9</v>
      </c>
      <c r="C15" s="14">
        <f>C16</f>
        <v>0</v>
      </c>
      <c r="D15" s="14">
        <f>D16</f>
        <v>0</v>
      </c>
    </row>
    <row r="16" spans="1:4" ht="34.5" customHeight="1" hidden="1" thickBot="1">
      <c r="A16" s="8" t="s">
        <v>11</v>
      </c>
      <c r="B16" s="9" t="s">
        <v>595</v>
      </c>
      <c r="C16" s="15">
        <f>C17</f>
        <v>0</v>
      </c>
      <c r="D16" s="15">
        <f>D17</f>
        <v>0</v>
      </c>
    </row>
    <row r="17" spans="1:4" ht="37.5" customHeight="1" hidden="1" thickBot="1">
      <c r="A17" s="8" t="s">
        <v>12</v>
      </c>
      <c r="B17" s="9" t="s">
        <v>599</v>
      </c>
      <c r="C17" s="15"/>
      <c r="D17" s="15"/>
    </row>
    <row r="18" spans="1:4" ht="30" customHeight="1" hidden="1" thickBot="1">
      <c r="A18" s="6" t="s">
        <v>13</v>
      </c>
      <c r="B18" s="7" t="s">
        <v>14</v>
      </c>
      <c r="C18" s="14" t="s">
        <v>10</v>
      </c>
      <c r="D18" s="14" t="s">
        <v>10</v>
      </c>
    </row>
    <row r="19" spans="1:4" ht="32.25" customHeight="1" hidden="1" thickBot="1">
      <c r="A19" s="8" t="s">
        <v>15</v>
      </c>
      <c r="B19" s="9" t="s">
        <v>16</v>
      </c>
      <c r="C19" s="15" t="s">
        <v>10</v>
      </c>
      <c r="D19" s="15" t="s">
        <v>10</v>
      </c>
    </row>
    <row r="20" spans="1:4" ht="39" customHeight="1" hidden="1" thickBot="1">
      <c r="A20" s="240" t="s">
        <v>17</v>
      </c>
      <c r="B20" s="240" t="s">
        <v>18</v>
      </c>
      <c r="C20" s="255" t="s">
        <v>10</v>
      </c>
      <c r="D20" s="255" t="s">
        <v>10</v>
      </c>
    </row>
    <row r="21" spans="1:4" ht="15.75" hidden="1" thickBot="1">
      <c r="A21" s="241"/>
      <c r="B21" s="241"/>
      <c r="C21" s="261"/>
      <c r="D21" s="261"/>
    </row>
    <row r="22" spans="1:4" ht="15.75" hidden="1" thickBot="1">
      <c r="A22" s="242"/>
      <c r="B22" s="242"/>
      <c r="C22" s="256"/>
      <c r="D22" s="256"/>
    </row>
    <row r="23" spans="1:4" ht="43.5" customHeight="1" hidden="1" thickBot="1">
      <c r="A23" s="236" t="s">
        <v>19</v>
      </c>
      <c r="B23" s="236" t="s">
        <v>600</v>
      </c>
      <c r="C23" s="255" t="s">
        <v>10</v>
      </c>
      <c r="D23" s="255" t="s">
        <v>10</v>
      </c>
    </row>
    <row r="24" spans="1:4" ht="15.75" hidden="1" thickBot="1">
      <c r="A24" s="246"/>
      <c r="B24" s="246"/>
      <c r="C24" s="261"/>
      <c r="D24" s="261"/>
    </row>
    <row r="25" spans="1:4" ht="15.75" hidden="1" thickBot="1">
      <c r="A25" s="237"/>
      <c r="B25" s="237"/>
      <c r="C25" s="256"/>
      <c r="D25" s="256"/>
    </row>
    <row r="26" spans="1:4" ht="51.75" customHeight="1" hidden="1" thickBot="1">
      <c r="A26" s="236" t="s">
        <v>20</v>
      </c>
      <c r="B26" s="236" t="s">
        <v>601</v>
      </c>
      <c r="C26" s="255" t="s">
        <v>10</v>
      </c>
      <c r="D26" s="255" t="s">
        <v>10</v>
      </c>
    </row>
    <row r="27" spans="1:4" ht="15.75" hidden="1" thickBot="1">
      <c r="A27" s="246"/>
      <c r="B27" s="246"/>
      <c r="C27" s="261"/>
      <c r="D27" s="261"/>
    </row>
    <row r="28" spans="1:4" ht="15.75" hidden="1" thickBot="1">
      <c r="A28" s="237"/>
      <c r="B28" s="237"/>
      <c r="C28" s="256"/>
      <c r="D28" s="256"/>
    </row>
    <row r="29" spans="1:4" ht="56.25" customHeight="1" hidden="1" thickBot="1">
      <c r="A29" s="260" t="s">
        <v>21</v>
      </c>
      <c r="B29" s="240" t="s">
        <v>22</v>
      </c>
      <c r="C29" s="257" t="s">
        <v>10</v>
      </c>
      <c r="D29" s="257" t="s">
        <v>10</v>
      </c>
    </row>
    <row r="30" spans="1:4" ht="15.75" hidden="1" thickBot="1">
      <c r="A30" s="260"/>
      <c r="B30" s="241"/>
      <c r="C30" s="258"/>
      <c r="D30" s="258"/>
    </row>
    <row r="31" spans="1:4" ht="15.75" hidden="1" thickBot="1">
      <c r="A31" s="260"/>
      <c r="B31" s="241"/>
      <c r="C31" s="258"/>
      <c r="D31" s="258"/>
    </row>
    <row r="32" spans="1:4" ht="15.75" hidden="1" thickBot="1">
      <c r="A32" s="260"/>
      <c r="B32" s="242"/>
      <c r="C32" s="259"/>
      <c r="D32" s="259"/>
    </row>
    <row r="33" spans="1:4" ht="47.25" customHeight="1" hidden="1" thickBot="1">
      <c r="A33" s="10" t="s">
        <v>23</v>
      </c>
      <c r="B33" s="236" t="s">
        <v>24</v>
      </c>
      <c r="C33" s="255" t="s">
        <v>10</v>
      </c>
      <c r="D33" s="255" t="s">
        <v>10</v>
      </c>
    </row>
    <row r="34" spans="2:4" ht="15.75" hidden="1" thickBot="1">
      <c r="B34" s="237"/>
      <c r="C34" s="256"/>
      <c r="D34" s="256"/>
    </row>
    <row r="35" spans="1:4" ht="29.25" thickBot="1">
      <c r="A35" s="6" t="s">
        <v>25</v>
      </c>
      <c r="B35" s="11" t="s">
        <v>26</v>
      </c>
      <c r="C35" s="16">
        <f>C45</f>
        <v>70250</v>
      </c>
      <c r="D35" s="16">
        <f>D45</f>
        <v>75400</v>
      </c>
    </row>
    <row r="36" spans="1:4" ht="15.75" thickBot="1">
      <c r="A36" s="6" t="s">
        <v>27</v>
      </c>
      <c r="B36" s="7" t="s">
        <v>28</v>
      </c>
      <c r="C36" s="14">
        <f aca="true" t="shared" si="0" ref="C36:D38">C37</f>
        <v>-6708900</v>
      </c>
      <c r="D36" s="14">
        <f t="shared" si="0"/>
        <v>-14242200</v>
      </c>
    </row>
    <row r="37" spans="1:4" ht="23.25" customHeight="1" thickBot="1">
      <c r="A37" s="8" t="s">
        <v>29</v>
      </c>
      <c r="B37" s="9" t="s">
        <v>30</v>
      </c>
      <c r="C37" s="14">
        <f t="shared" si="0"/>
        <v>-6708900</v>
      </c>
      <c r="D37" s="14">
        <f t="shared" si="0"/>
        <v>-14242200</v>
      </c>
    </row>
    <row r="38" spans="1:4" ht="19.5" customHeight="1" thickBot="1">
      <c r="A38" s="8" t="s">
        <v>31</v>
      </c>
      <c r="B38" s="9" t="s">
        <v>32</v>
      </c>
      <c r="C38" s="14">
        <f t="shared" si="0"/>
        <v>-6708900</v>
      </c>
      <c r="D38" s="14">
        <f t="shared" si="0"/>
        <v>-14242200</v>
      </c>
    </row>
    <row r="39" spans="1:4" ht="28.5" customHeight="1" thickBot="1">
      <c r="A39" s="8" t="s">
        <v>33</v>
      </c>
      <c r="B39" s="9" t="s">
        <v>34</v>
      </c>
      <c r="C39" s="14">
        <v>-6708900</v>
      </c>
      <c r="D39" s="14">
        <v>-14242200</v>
      </c>
    </row>
    <row r="40" spans="1:4" ht="22.5" customHeight="1" thickBot="1">
      <c r="A40" s="6" t="s">
        <v>35</v>
      </c>
      <c r="B40" s="7" t="s">
        <v>36</v>
      </c>
      <c r="C40" s="14">
        <f aca="true" t="shared" si="1" ref="C40:D42">C41</f>
        <v>6779150</v>
      </c>
      <c r="D40" s="14">
        <f t="shared" si="1"/>
        <v>14317600</v>
      </c>
    </row>
    <row r="41" spans="1:4" ht="18.75" customHeight="1" thickBot="1">
      <c r="A41" s="6" t="s">
        <v>37</v>
      </c>
      <c r="B41" s="7" t="s">
        <v>38</v>
      </c>
      <c r="C41" s="14">
        <f t="shared" si="1"/>
        <v>6779150</v>
      </c>
      <c r="D41" s="14">
        <f t="shared" si="1"/>
        <v>14317600</v>
      </c>
    </row>
    <row r="42" spans="1:4" ht="33" customHeight="1" thickBot="1">
      <c r="A42" s="8" t="s">
        <v>39</v>
      </c>
      <c r="B42" s="9" t="s">
        <v>40</v>
      </c>
      <c r="C42" s="14">
        <f t="shared" si="1"/>
        <v>6779150</v>
      </c>
      <c r="D42" s="14">
        <f t="shared" si="1"/>
        <v>14317600</v>
      </c>
    </row>
    <row r="43" spans="1:4" ht="30.75" customHeight="1" thickBot="1">
      <c r="A43" s="236" t="s">
        <v>41</v>
      </c>
      <c r="B43" s="236" t="s">
        <v>42</v>
      </c>
      <c r="C43" s="257">
        <v>6779150</v>
      </c>
      <c r="D43" s="257">
        <v>14317600</v>
      </c>
    </row>
    <row r="44" spans="1:4" ht="15.75" hidden="1" thickBot="1">
      <c r="A44" s="237"/>
      <c r="B44" s="237"/>
      <c r="C44" s="259"/>
      <c r="D44" s="259"/>
    </row>
    <row r="45" spans="1:4" ht="36" customHeight="1" thickBot="1">
      <c r="A45" s="234" t="s">
        <v>47</v>
      </c>
      <c r="B45" s="235"/>
      <c r="C45" s="17">
        <f>C39+C40</f>
        <v>70250</v>
      </c>
      <c r="D45" s="17">
        <f>D39+D40</f>
        <v>75400</v>
      </c>
    </row>
    <row r="47" ht="15">
      <c r="A47" s="2"/>
    </row>
  </sheetData>
  <sheetProtection/>
  <mergeCells count="28">
    <mergeCell ref="C20:C22"/>
    <mergeCell ref="B26:B28"/>
    <mergeCell ref="C26:C28"/>
    <mergeCell ref="D26:D28"/>
    <mergeCell ref="B3:D3"/>
    <mergeCell ref="A12:A13"/>
    <mergeCell ref="B12:B13"/>
    <mergeCell ref="A20:A22"/>
    <mergeCell ref="B20:B22"/>
    <mergeCell ref="D20:D22"/>
    <mergeCell ref="A43:A44"/>
    <mergeCell ref="B43:B44"/>
    <mergeCell ref="C43:C44"/>
    <mergeCell ref="D43:D44"/>
    <mergeCell ref="A23:A25"/>
    <mergeCell ref="B23:B25"/>
    <mergeCell ref="C23:C25"/>
    <mergeCell ref="D23:D25"/>
    <mergeCell ref="A45:B45"/>
    <mergeCell ref="A9:C10"/>
    <mergeCell ref="B33:B34"/>
    <mergeCell ref="C33:C34"/>
    <mergeCell ref="D29:D32"/>
    <mergeCell ref="A26:A28"/>
    <mergeCell ref="D33:D34"/>
    <mergeCell ref="A29:A32"/>
    <mergeCell ref="B29:B32"/>
    <mergeCell ref="C29:C32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3"/>
  <sheetViews>
    <sheetView workbookViewId="0" topLeftCell="A1">
      <selection activeCell="C7" sqref="C7"/>
    </sheetView>
  </sheetViews>
  <sheetFormatPr defaultColWidth="9.140625" defaultRowHeight="12.75"/>
  <cols>
    <col min="1" max="1" width="8.7109375" style="0" customWidth="1"/>
    <col min="2" max="2" width="24.140625" style="0" customWidth="1"/>
    <col min="3" max="3" width="65.00390625" style="23" customWidth="1"/>
  </cols>
  <sheetData>
    <row r="1" spans="1:3" ht="12.75" customHeight="1">
      <c r="A1" s="1"/>
      <c r="B1" s="1"/>
      <c r="C1" s="2" t="s">
        <v>637</v>
      </c>
    </row>
    <row r="2" spans="1:3" ht="15">
      <c r="A2" s="1"/>
      <c r="B2" s="1"/>
      <c r="C2" s="2" t="s">
        <v>636</v>
      </c>
    </row>
    <row r="3" spans="1:3" ht="15">
      <c r="A3" s="248" t="s">
        <v>48</v>
      </c>
      <c r="B3" s="249"/>
      <c r="C3" s="249"/>
    </row>
    <row r="4" spans="1:3" ht="15">
      <c r="A4" s="1"/>
      <c r="B4" s="1"/>
      <c r="C4" s="2" t="s">
        <v>1</v>
      </c>
    </row>
    <row r="5" spans="1:3" ht="15">
      <c r="A5" s="1"/>
      <c r="B5" s="1"/>
      <c r="C5" s="2" t="s">
        <v>2</v>
      </c>
    </row>
    <row r="6" spans="1:3" ht="15">
      <c r="A6" s="1"/>
      <c r="B6" s="1"/>
      <c r="C6" s="2" t="s">
        <v>50</v>
      </c>
    </row>
    <row r="7" spans="1:3" ht="15">
      <c r="A7" s="2"/>
      <c r="B7" s="3"/>
      <c r="C7" s="2" t="s">
        <v>645</v>
      </c>
    </row>
    <row r="8" spans="1:3" ht="12.75">
      <c r="A8" s="271" t="s">
        <v>110</v>
      </c>
      <c r="B8" s="272"/>
      <c r="C8" s="272"/>
    </row>
    <row r="9" spans="1:3" ht="12.75">
      <c r="A9" s="272"/>
      <c r="B9" s="272"/>
      <c r="C9" s="272"/>
    </row>
    <row r="10" spans="1:3" ht="12.75">
      <c r="A10" s="272"/>
      <c r="B10" s="272"/>
      <c r="C10" s="272"/>
    </row>
    <row r="13" spans="1:3" ht="39.75" customHeight="1">
      <c r="A13" s="269" t="s">
        <v>55</v>
      </c>
      <c r="B13" s="270"/>
      <c r="C13" s="267" t="s">
        <v>56</v>
      </c>
    </row>
    <row r="14" spans="1:3" ht="12.75">
      <c r="A14" s="265" t="s">
        <v>109</v>
      </c>
      <c r="B14" s="265" t="s">
        <v>108</v>
      </c>
      <c r="C14" s="268"/>
    </row>
    <row r="15" spans="1:3" ht="31.5" customHeight="1">
      <c r="A15" s="266"/>
      <c r="B15" s="266"/>
      <c r="C15" s="266"/>
    </row>
    <row r="16" spans="1:3" ht="24" customHeight="1">
      <c r="A16" s="26">
        <v>16</v>
      </c>
      <c r="B16" s="263" t="s">
        <v>57</v>
      </c>
      <c r="C16" s="264"/>
    </row>
    <row r="17" spans="1:3" ht="51">
      <c r="A17" s="25">
        <v>16</v>
      </c>
      <c r="B17" s="25" t="s">
        <v>58</v>
      </c>
      <c r="C17" s="24" t="s">
        <v>59</v>
      </c>
    </row>
    <row r="18" spans="1:3" ht="51">
      <c r="A18" s="25">
        <v>16</v>
      </c>
      <c r="B18" s="25" t="s">
        <v>60</v>
      </c>
      <c r="C18" s="24" t="s">
        <v>61</v>
      </c>
    </row>
    <row r="19" spans="1:3" ht="25.5">
      <c r="A19" s="25">
        <v>16</v>
      </c>
      <c r="B19" s="25" t="s">
        <v>62</v>
      </c>
      <c r="C19" s="24" t="s">
        <v>63</v>
      </c>
    </row>
    <row r="20" spans="1:3" ht="12.75">
      <c r="A20" s="25">
        <v>16</v>
      </c>
      <c r="B20" s="25" t="s">
        <v>64</v>
      </c>
      <c r="C20" s="24" t="s">
        <v>65</v>
      </c>
    </row>
    <row r="21" spans="1:3" ht="63.75">
      <c r="A21" s="25">
        <v>16</v>
      </c>
      <c r="B21" s="25" t="s">
        <v>66</v>
      </c>
      <c r="C21" s="24" t="s">
        <v>67</v>
      </c>
    </row>
    <row r="22" spans="1:3" ht="63.75">
      <c r="A22" s="25">
        <v>16</v>
      </c>
      <c r="B22" s="25" t="s">
        <v>68</v>
      </c>
      <c r="C22" s="24" t="s">
        <v>69</v>
      </c>
    </row>
    <row r="23" spans="1:3" ht="76.5">
      <c r="A23" s="25">
        <v>16</v>
      </c>
      <c r="B23" s="25" t="s">
        <v>70</v>
      </c>
      <c r="C23" s="24" t="s">
        <v>71</v>
      </c>
    </row>
    <row r="24" spans="1:3" ht="76.5">
      <c r="A24" s="25">
        <v>16</v>
      </c>
      <c r="B24" s="25" t="s">
        <v>72</v>
      </c>
      <c r="C24" s="24" t="s">
        <v>73</v>
      </c>
    </row>
    <row r="25" spans="1:3" ht="38.25">
      <c r="A25" s="25">
        <v>16</v>
      </c>
      <c r="B25" s="25" t="s">
        <v>74</v>
      </c>
      <c r="C25" s="24" t="s">
        <v>75</v>
      </c>
    </row>
    <row r="26" spans="1:3" ht="25.5">
      <c r="A26" s="25">
        <v>16</v>
      </c>
      <c r="B26" s="25" t="s">
        <v>76</v>
      </c>
      <c r="C26" s="24" t="s">
        <v>77</v>
      </c>
    </row>
    <row r="27" spans="1:3" ht="12.75">
      <c r="A27" s="25">
        <v>16</v>
      </c>
      <c r="B27" s="25" t="s">
        <v>78</v>
      </c>
      <c r="C27" s="24" t="s">
        <v>79</v>
      </c>
    </row>
    <row r="28" spans="1:3" ht="25.5">
      <c r="A28" s="25">
        <v>16</v>
      </c>
      <c r="B28" s="25" t="s">
        <v>80</v>
      </c>
      <c r="C28" s="24" t="s">
        <v>81</v>
      </c>
    </row>
    <row r="29" spans="1:3" ht="25.5">
      <c r="A29" s="25">
        <v>16</v>
      </c>
      <c r="B29" s="25" t="s">
        <v>82</v>
      </c>
      <c r="C29" s="24" t="s">
        <v>83</v>
      </c>
    </row>
    <row r="30" spans="1:3" ht="12.75">
      <c r="A30" s="25">
        <v>16</v>
      </c>
      <c r="B30" s="25" t="s">
        <v>603</v>
      </c>
      <c r="C30" s="24" t="s">
        <v>604</v>
      </c>
    </row>
    <row r="31" spans="1:3" ht="38.25">
      <c r="A31" s="25">
        <v>16</v>
      </c>
      <c r="B31" s="25" t="s">
        <v>593</v>
      </c>
      <c r="C31" s="24" t="s">
        <v>594</v>
      </c>
    </row>
    <row r="32" spans="1:3" ht="12.75">
      <c r="A32" s="25">
        <v>16</v>
      </c>
      <c r="B32" s="25" t="s">
        <v>84</v>
      </c>
      <c r="C32" s="24" t="s">
        <v>85</v>
      </c>
    </row>
    <row r="33" spans="1:3" ht="25.5">
      <c r="A33" s="25">
        <v>16</v>
      </c>
      <c r="B33" s="25" t="s">
        <v>86</v>
      </c>
      <c r="C33" s="24" t="s">
        <v>592</v>
      </c>
    </row>
    <row r="34" spans="1:3" ht="38.25">
      <c r="A34" s="25">
        <v>16</v>
      </c>
      <c r="B34" s="25" t="s">
        <v>88</v>
      </c>
      <c r="C34" s="24" t="s">
        <v>89</v>
      </c>
    </row>
    <row r="35" spans="1:3" ht="25.5">
      <c r="A35" s="25">
        <v>16</v>
      </c>
      <c r="B35" s="25" t="s">
        <v>90</v>
      </c>
      <c r="C35" s="24" t="s">
        <v>91</v>
      </c>
    </row>
    <row r="36" spans="1:3" ht="12.75">
      <c r="A36" s="25">
        <v>16</v>
      </c>
      <c r="B36" s="25" t="s">
        <v>92</v>
      </c>
      <c r="C36" s="24" t="s">
        <v>93</v>
      </c>
    </row>
    <row r="37" spans="1:3" ht="38.25">
      <c r="A37" s="25">
        <v>16</v>
      </c>
      <c r="B37" s="25" t="s">
        <v>94</v>
      </c>
      <c r="C37" s="24" t="s">
        <v>95</v>
      </c>
    </row>
    <row r="38" spans="1:3" ht="51">
      <c r="A38" s="25">
        <v>16</v>
      </c>
      <c r="B38" s="25" t="s">
        <v>96</v>
      </c>
      <c r="C38" s="24" t="s">
        <v>97</v>
      </c>
    </row>
    <row r="39" spans="1:3" ht="25.5">
      <c r="A39" s="25">
        <v>16</v>
      </c>
      <c r="B39" s="25" t="s">
        <v>98</v>
      </c>
      <c r="C39" s="24" t="s">
        <v>99</v>
      </c>
    </row>
    <row r="40" spans="1:3" ht="25.5">
      <c r="A40" s="25">
        <v>16</v>
      </c>
      <c r="B40" s="25" t="s">
        <v>100</v>
      </c>
      <c r="C40" s="24" t="s">
        <v>101</v>
      </c>
    </row>
    <row r="41" spans="1:3" ht="63.75">
      <c r="A41" s="25">
        <v>16</v>
      </c>
      <c r="B41" s="25" t="s">
        <v>102</v>
      </c>
      <c r="C41" s="24" t="s">
        <v>103</v>
      </c>
    </row>
    <row r="42" spans="1:3" ht="38.25">
      <c r="A42" s="25">
        <v>16</v>
      </c>
      <c r="B42" s="25" t="s">
        <v>104</v>
      </c>
      <c r="C42" s="24" t="s">
        <v>105</v>
      </c>
    </row>
    <row r="43" spans="1:3" ht="38.25">
      <c r="A43" s="25">
        <v>16</v>
      </c>
      <c r="B43" s="25" t="s">
        <v>106</v>
      </c>
      <c r="C43" s="24" t="s">
        <v>107</v>
      </c>
    </row>
  </sheetData>
  <sheetProtection/>
  <mergeCells count="7">
    <mergeCell ref="A3:C3"/>
    <mergeCell ref="B16:C16"/>
    <mergeCell ref="A14:A15"/>
    <mergeCell ref="C13:C15"/>
    <mergeCell ref="A13:B13"/>
    <mergeCell ref="B14:B15"/>
    <mergeCell ref="A8:C10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140625" style="0" customWidth="1"/>
    <col min="2" max="2" width="19.57421875" style="0" customWidth="1"/>
    <col min="3" max="3" width="66.140625" style="0" customWidth="1"/>
  </cols>
  <sheetData>
    <row r="1" spans="1:3" ht="12.75" customHeight="1">
      <c r="A1" s="1"/>
      <c r="B1" s="1"/>
      <c r="C1" s="2" t="s">
        <v>638</v>
      </c>
    </row>
    <row r="2" spans="1:3" ht="15">
      <c r="A2" s="1"/>
      <c r="B2" s="1"/>
      <c r="C2" s="2" t="s">
        <v>636</v>
      </c>
    </row>
    <row r="3" spans="1:3" ht="15">
      <c r="A3" s="248" t="s">
        <v>48</v>
      </c>
      <c r="B3" s="249"/>
      <c r="C3" s="249"/>
    </row>
    <row r="4" spans="1:3" ht="15">
      <c r="A4" s="1"/>
      <c r="B4" s="1"/>
      <c r="C4" s="2" t="s">
        <v>1</v>
      </c>
    </row>
    <row r="5" spans="1:3" ht="15">
      <c r="A5" s="1"/>
      <c r="B5" s="1"/>
      <c r="C5" s="2" t="s">
        <v>2</v>
      </c>
    </row>
    <row r="6" spans="1:3" ht="15">
      <c r="A6" s="1"/>
      <c r="B6" s="1"/>
      <c r="C6" s="2" t="s">
        <v>50</v>
      </c>
    </row>
    <row r="7" spans="1:3" ht="15">
      <c r="A7" s="2"/>
      <c r="B7" s="3"/>
      <c r="C7" s="2" t="s">
        <v>646</v>
      </c>
    </row>
    <row r="8" spans="1:3" ht="42" customHeight="1">
      <c r="A8" s="271" t="s">
        <v>548</v>
      </c>
      <c r="B8" s="271"/>
      <c r="C8" s="271"/>
    </row>
    <row r="9" ht="13.5" thickBot="1"/>
    <row r="10" spans="1:3" ht="22.5" customHeight="1">
      <c r="A10" s="273" t="s">
        <v>55</v>
      </c>
      <c r="B10" s="274"/>
      <c r="C10" s="279" t="s">
        <v>111</v>
      </c>
    </row>
    <row r="11" spans="1:3" ht="13.5" thickBot="1">
      <c r="A11" s="275"/>
      <c r="B11" s="276"/>
      <c r="C11" s="281"/>
    </row>
    <row r="12" spans="1:3" ht="36" customHeight="1">
      <c r="A12" s="279" t="s">
        <v>160</v>
      </c>
      <c r="B12" s="277" t="s">
        <v>112</v>
      </c>
      <c r="C12" s="281"/>
    </row>
    <row r="13" spans="1:3" ht="13.5" thickBot="1">
      <c r="A13" s="280"/>
      <c r="B13" s="278"/>
      <c r="C13" s="280"/>
    </row>
    <row r="14" spans="1:3" ht="13.5" thickBot="1">
      <c r="A14" s="28">
        <v>1</v>
      </c>
      <c r="B14" s="29">
        <v>2</v>
      </c>
      <c r="C14" s="29">
        <v>3</v>
      </c>
    </row>
    <row r="15" spans="1:3" ht="29.25" customHeight="1" thickBot="1">
      <c r="A15" s="28">
        <v>16</v>
      </c>
      <c r="B15" s="29" t="s">
        <v>113</v>
      </c>
      <c r="C15" s="30" t="s">
        <v>114</v>
      </c>
    </row>
    <row r="16" spans="1:3" ht="29.25" customHeight="1" thickBot="1">
      <c r="A16" s="28">
        <v>16</v>
      </c>
      <c r="B16" s="29" t="s">
        <v>115</v>
      </c>
      <c r="C16" s="30" t="s">
        <v>9</v>
      </c>
    </row>
    <row r="17" spans="1:3" ht="29.25" customHeight="1" thickBot="1">
      <c r="A17" s="28">
        <v>16</v>
      </c>
      <c r="B17" s="29" t="s">
        <v>116</v>
      </c>
      <c r="C17" s="30" t="s">
        <v>595</v>
      </c>
    </row>
    <row r="18" spans="1:3" ht="29.25" customHeight="1" thickBot="1">
      <c r="A18" s="28">
        <v>16</v>
      </c>
      <c r="B18" s="29" t="s">
        <v>117</v>
      </c>
      <c r="C18" s="30" t="s">
        <v>596</v>
      </c>
    </row>
    <row r="19" spans="1:3" ht="29.25" customHeight="1" thickBot="1">
      <c r="A19" s="28">
        <v>16</v>
      </c>
      <c r="B19" s="29" t="s">
        <v>118</v>
      </c>
      <c r="C19" s="30" t="s">
        <v>119</v>
      </c>
    </row>
    <row r="20" spans="1:3" ht="29.25" customHeight="1" thickBot="1">
      <c r="A20" s="28">
        <v>16</v>
      </c>
      <c r="B20" s="29" t="s">
        <v>120</v>
      </c>
      <c r="C20" s="30" t="s">
        <v>121</v>
      </c>
    </row>
    <row r="21" spans="1:3" ht="29.25" customHeight="1" thickBot="1">
      <c r="A21" s="28">
        <v>16</v>
      </c>
      <c r="B21" s="29" t="s">
        <v>122</v>
      </c>
      <c r="C21" s="30" t="s">
        <v>123</v>
      </c>
    </row>
    <row r="22" spans="1:3" ht="29.25" customHeight="1" thickBot="1">
      <c r="A22" s="28">
        <v>16</v>
      </c>
      <c r="B22" s="29" t="s">
        <v>124</v>
      </c>
      <c r="C22" s="30" t="s">
        <v>597</v>
      </c>
    </row>
    <row r="23" spans="1:3" ht="29.25" customHeight="1" thickBot="1">
      <c r="A23" s="31">
        <v>16</v>
      </c>
      <c r="B23" s="29" t="s">
        <v>125</v>
      </c>
      <c r="C23" s="30" t="s">
        <v>598</v>
      </c>
    </row>
    <row r="24" spans="1:3" ht="29.25" customHeight="1" thickBot="1">
      <c r="A24" s="28">
        <v>16</v>
      </c>
      <c r="B24" s="29" t="s">
        <v>126</v>
      </c>
      <c r="C24" s="30" t="s">
        <v>127</v>
      </c>
    </row>
    <row r="25" spans="1:3" ht="29.25" customHeight="1" thickBot="1">
      <c r="A25" s="28">
        <v>16</v>
      </c>
      <c r="B25" s="29" t="s">
        <v>128</v>
      </c>
      <c r="C25" s="30" t="s">
        <v>129</v>
      </c>
    </row>
    <row r="26" spans="1:3" ht="29.25" customHeight="1" thickBot="1">
      <c r="A26" s="28">
        <v>16</v>
      </c>
      <c r="B26" s="29" t="s">
        <v>130</v>
      </c>
      <c r="C26" s="30" t="s">
        <v>26</v>
      </c>
    </row>
    <row r="27" spans="1:3" ht="29.25" customHeight="1" thickBot="1">
      <c r="A27" s="28">
        <v>16</v>
      </c>
      <c r="B27" s="29" t="s">
        <v>131</v>
      </c>
      <c r="C27" s="30" t="s">
        <v>132</v>
      </c>
    </row>
    <row r="28" spans="1:3" ht="29.25" customHeight="1" thickBot="1">
      <c r="A28" s="28">
        <v>16</v>
      </c>
      <c r="B28" s="29" t="s">
        <v>133</v>
      </c>
      <c r="C28" s="30" t="s">
        <v>30</v>
      </c>
    </row>
    <row r="29" spans="1:3" ht="29.25" customHeight="1" thickBot="1">
      <c r="A29" s="28">
        <v>16</v>
      </c>
      <c r="B29" s="29" t="s">
        <v>134</v>
      </c>
      <c r="C29" s="30" t="s">
        <v>32</v>
      </c>
    </row>
    <row r="30" spans="1:3" ht="29.25" customHeight="1" thickBot="1">
      <c r="A30" s="28">
        <v>16</v>
      </c>
      <c r="B30" s="29" t="s">
        <v>135</v>
      </c>
      <c r="C30" s="30" t="s">
        <v>34</v>
      </c>
    </row>
    <row r="31" spans="1:3" ht="29.25" customHeight="1" thickBot="1">
      <c r="A31" s="28">
        <v>16</v>
      </c>
      <c r="B31" s="29" t="s">
        <v>136</v>
      </c>
      <c r="C31" s="30" t="s">
        <v>36</v>
      </c>
    </row>
    <row r="32" spans="1:3" ht="29.25" customHeight="1" thickBot="1">
      <c r="A32" s="28">
        <v>16</v>
      </c>
      <c r="B32" s="29" t="s">
        <v>137</v>
      </c>
      <c r="C32" s="30" t="s">
        <v>38</v>
      </c>
    </row>
    <row r="33" spans="1:3" ht="29.25" customHeight="1" thickBot="1">
      <c r="A33" s="28">
        <v>16</v>
      </c>
      <c r="B33" s="29" t="s">
        <v>138</v>
      </c>
      <c r="C33" s="30" t="s">
        <v>139</v>
      </c>
    </row>
    <row r="34" spans="1:3" ht="29.25" customHeight="1" thickBot="1">
      <c r="A34" s="28">
        <v>16</v>
      </c>
      <c r="B34" s="29" t="s">
        <v>140</v>
      </c>
      <c r="C34" s="30" t="s">
        <v>141</v>
      </c>
    </row>
    <row r="35" spans="1:3" ht="29.25" customHeight="1" thickBot="1">
      <c r="A35" s="28">
        <v>16</v>
      </c>
      <c r="B35" s="29" t="s">
        <v>142</v>
      </c>
      <c r="C35" s="30" t="s">
        <v>143</v>
      </c>
    </row>
    <row r="36" spans="1:3" ht="29.25" customHeight="1" thickBot="1">
      <c r="A36" s="28">
        <v>16</v>
      </c>
      <c r="B36" s="29" t="s">
        <v>144</v>
      </c>
      <c r="C36" s="30" t="s">
        <v>145</v>
      </c>
    </row>
    <row r="37" spans="1:3" ht="29.25" customHeight="1" thickBot="1">
      <c r="A37" s="28">
        <v>16</v>
      </c>
      <c r="B37" s="29" t="s">
        <v>146</v>
      </c>
      <c r="C37" s="30" t="s">
        <v>147</v>
      </c>
    </row>
    <row r="38" spans="1:3" ht="29.25" customHeight="1" thickBot="1">
      <c r="A38" s="28">
        <v>16</v>
      </c>
      <c r="B38" s="29" t="s">
        <v>148</v>
      </c>
      <c r="C38" s="30" t="s">
        <v>149</v>
      </c>
    </row>
    <row r="39" spans="1:3" ht="29.25" customHeight="1" thickBot="1">
      <c r="A39" s="28">
        <v>16</v>
      </c>
      <c r="B39" s="29" t="s">
        <v>150</v>
      </c>
      <c r="C39" s="30" t="s">
        <v>151</v>
      </c>
    </row>
    <row r="40" spans="1:3" ht="29.25" customHeight="1" thickBot="1">
      <c r="A40" s="28">
        <v>16</v>
      </c>
      <c r="B40" s="29" t="s">
        <v>152</v>
      </c>
      <c r="C40" s="30" t="s">
        <v>153</v>
      </c>
    </row>
    <row r="41" spans="1:3" ht="29.25" customHeight="1" thickBot="1">
      <c r="A41" s="28">
        <v>16</v>
      </c>
      <c r="B41" s="29" t="s">
        <v>154</v>
      </c>
      <c r="C41" s="30" t="s">
        <v>155</v>
      </c>
    </row>
    <row r="42" spans="1:3" ht="29.25" customHeight="1" thickBot="1">
      <c r="A42" s="28">
        <v>16</v>
      </c>
      <c r="B42" s="29" t="s">
        <v>156</v>
      </c>
      <c r="C42" s="30" t="s">
        <v>157</v>
      </c>
    </row>
    <row r="43" spans="1:3" ht="29.25" customHeight="1" thickBot="1">
      <c r="A43" s="28">
        <v>16</v>
      </c>
      <c r="B43" s="29" t="s">
        <v>158</v>
      </c>
      <c r="C43" s="30" t="s">
        <v>159</v>
      </c>
    </row>
  </sheetData>
  <sheetProtection/>
  <mergeCells count="6">
    <mergeCell ref="A10:B11"/>
    <mergeCell ref="B12:B13"/>
    <mergeCell ref="A12:A13"/>
    <mergeCell ref="C10:C13"/>
    <mergeCell ref="A8:C8"/>
    <mergeCell ref="A3:C3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8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71.57421875" style="0" customWidth="1"/>
  </cols>
  <sheetData>
    <row r="1" ht="12.75" customHeight="1">
      <c r="B1" s="283" t="s">
        <v>639</v>
      </c>
    </row>
    <row r="2" ht="12.75">
      <c r="B2" s="284"/>
    </row>
    <row r="3" ht="12.75">
      <c r="B3" s="284"/>
    </row>
    <row r="4" ht="12.75">
      <c r="B4" s="284"/>
    </row>
    <row r="5" ht="12.75">
      <c r="B5" s="284"/>
    </row>
    <row r="6" ht="12.75">
      <c r="B6" s="284"/>
    </row>
    <row r="7" ht="12.75">
      <c r="B7" s="165" t="s">
        <v>647</v>
      </c>
    </row>
    <row r="8" ht="12.75">
      <c r="B8" s="27"/>
    </row>
    <row r="10" spans="1:2" ht="14.25">
      <c r="A10" s="282" t="s">
        <v>161</v>
      </c>
      <c r="B10" s="282"/>
    </row>
    <row r="11" spans="1:2" ht="14.25">
      <c r="A11" s="282" t="s">
        <v>162</v>
      </c>
      <c r="B11" s="282"/>
    </row>
    <row r="12" spans="1:2" ht="14.25">
      <c r="A12" s="282" t="s">
        <v>163</v>
      </c>
      <c r="B12" s="282"/>
    </row>
    <row r="13" ht="15">
      <c r="A13" s="32"/>
    </row>
    <row r="14" ht="15">
      <c r="A14" s="32"/>
    </row>
    <row r="15" ht="15">
      <c r="A15" s="32"/>
    </row>
    <row r="16" ht="15.75" thickBot="1">
      <c r="A16" s="32"/>
    </row>
    <row r="17" spans="1:2" ht="30">
      <c r="A17" s="33" t="s">
        <v>164</v>
      </c>
      <c r="B17" s="34" t="s">
        <v>165</v>
      </c>
    </row>
    <row r="18" spans="1:2" ht="28.5">
      <c r="A18" s="35">
        <v>16</v>
      </c>
      <c r="B18" s="35" t="s">
        <v>166</v>
      </c>
    </row>
  </sheetData>
  <sheetProtection/>
  <mergeCells count="4">
    <mergeCell ref="A10:B10"/>
    <mergeCell ref="A11:B11"/>
    <mergeCell ref="A12:B12"/>
    <mergeCell ref="B1:B6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D67"/>
  <sheetViews>
    <sheetView zoomScalePageLayoutView="0" workbookViewId="0" topLeftCell="B1">
      <selection activeCell="D22" sqref="D22"/>
    </sheetView>
  </sheetViews>
  <sheetFormatPr defaultColWidth="9.140625" defaultRowHeight="12.75"/>
  <cols>
    <col min="1" max="1" width="2.8515625" style="37" customWidth="1"/>
    <col min="2" max="2" width="26.00390625" style="164" customWidth="1"/>
    <col min="3" max="3" width="60.00390625" style="37" customWidth="1"/>
    <col min="4" max="4" width="24.421875" style="37" customWidth="1"/>
    <col min="5" max="16384" width="9.140625" style="37" customWidth="1"/>
  </cols>
  <sheetData>
    <row r="1" spans="2:4" ht="15">
      <c r="B1" s="1"/>
      <c r="C1" s="1"/>
      <c r="D1" s="2" t="s">
        <v>167</v>
      </c>
    </row>
    <row r="2" spans="2:4" ht="15">
      <c r="B2" s="1"/>
      <c r="C2" s="1"/>
      <c r="D2" s="2" t="s">
        <v>636</v>
      </c>
    </row>
    <row r="3" spans="2:4" ht="15">
      <c r="B3" s="248" t="s">
        <v>48</v>
      </c>
      <c r="C3" s="249"/>
      <c r="D3" s="249"/>
    </row>
    <row r="4" spans="2:4" ht="15">
      <c r="B4" s="1"/>
      <c r="C4" s="1"/>
      <c r="D4" s="2" t="s">
        <v>1</v>
      </c>
    </row>
    <row r="5" spans="2:4" ht="15">
      <c r="B5" s="1"/>
      <c r="C5" s="1"/>
      <c r="D5" s="2" t="s">
        <v>2</v>
      </c>
    </row>
    <row r="6" spans="2:4" ht="15">
      <c r="B6" s="1"/>
      <c r="C6" s="1"/>
      <c r="D6" s="2" t="s">
        <v>50</v>
      </c>
    </row>
    <row r="7" spans="2:4" ht="15">
      <c r="B7" s="2"/>
      <c r="C7" s="3"/>
      <c r="D7" s="2" t="s">
        <v>648</v>
      </c>
    </row>
    <row r="8" spans="2:4" ht="15">
      <c r="B8" s="162"/>
      <c r="C8" s="285"/>
      <c r="D8" s="285"/>
    </row>
    <row r="9" spans="2:4" ht="15">
      <c r="B9" s="162"/>
      <c r="C9" s="286"/>
      <c r="D9" s="287"/>
    </row>
    <row r="10" spans="2:4" ht="15">
      <c r="B10" s="288" t="s">
        <v>169</v>
      </c>
      <c r="C10" s="288"/>
      <c r="D10" s="288"/>
    </row>
    <row r="11" spans="2:4" ht="15">
      <c r="B11" s="288" t="s">
        <v>551</v>
      </c>
      <c r="C11" s="288"/>
      <c r="D11" s="288"/>
    </row>
    <row r="12" spans="2:4" ht="15">
      <c r="B12" s="162"/>
      <c r="C12" s="36"/>
      <c r="D12" s="36"/>
    </row>
    <row r="13" spans="2:4" ht="15">
      <c r="B13" s="162"/>
      <c r="C13" s="36"/>
      <c r="D13" s="38" t="s">
        <v>170</v>
      </c>
    </row>
    <row r="14" spans="2:4" ht="45">
      <c r="B14" s="45" t="s">
        <v>55</v>
      </c>
      <c r="C14" s="40" t="s">
        <v>171</v>
      </c>
      <c r="D14" s="39" t="s">
        <v>244</v>
      </c>
    </row>
    <row r="15" spans="2:4" ht="15.75">
      <c r="B15" s="163" t="s">
        <v>172</v>
      </c>
      <c r="C15" s="193" t="s">
        <v>173</v>
      </c>
      <c r="D15" s="191">
        <f>D16+D19+D27+D35+D38</f>
        <v>1355200</v>
      </c>
    </row>
    <row r="16" spans="2:4" ht="15.75">
      <c r="B16" s="163" t="s">
        <v>174</v>
      </c>
      <c r="C16" s="193" t="s">
        <v>175</v>
      </c>
      <c r="D16" s="191">
        <f>D17</f>
        <v>1107000</v>
      </c>
    </row>
    <row r="17" spans="2:4" ht="15.75">
      <c r="B17" s="163" t="s">
        <v>176</v>
      </c>
      <c r="C17" s="193" t="s">
        <v>177</v>
      </c>
      <c r="D17" s="191">
        <f>D18</f>
        <v>1107000</v>
      </c>
    </row>
    <row r="18" spans="2:4" ht="75">
      <c r="B18" s="45" t="s">
        <v>178</v>
      </c>
      <c r="C18" s="195" t="s">
        <v>179</v>
      </c>
      <c r="D18" s="192">
        <v>1107000</v>
      </c>
    </row>
    <row r="19" spans="2:4" ht="42.75">
      <c r="B19" s="163" t="s">
        <v>180</v>
      </c>
      <c r="C19" s="194" t="s">
        <v>181</v>
      </c>
      <c r="D19" s="191">
        <f>D20</f>
        <v>169200</v>
      </c>
    </row>
    <row r="20" spans="2:4" ht="28.5">
      <c r="B20" s="163" t="s">
        <v>182</v>
      </c>
      <c r="C20" s="194" t="s">
        <v>183</v>
      </c>
      <c r="D20" s="192">
        <f>D21+D23+D25</f>
        <v>169200</v>
      </c>
    </row>
    <row r="21" spans="2:4" ht="75">
      <c r="B21" s="161" t="s">
        <v>184</v>
      </c>
      <c r="C21" s="195" t="s">
        <v>185</v>
      </c>
      <c r="D21" s="192">
        <v>60000</v>
      </c>
    </row>
    <row r="22" spans="2:4" ht="105">
      <c r="B22" s="45" t="s">
        <v>186</v>
      </c>
      <c r="C22" s="195" t="s">
        <v>187</v>
      </c>
      <c r="D22" s="192">
        <v>60000</v>
      </c>
    </row>
    <row r="23" spans="2:4" ht="90">
      <c r="B23" s="189" t="s">
        <v>188</v>
      </c>
      <c r="C23" s="195" t="s">
        <v>189</v>
      </c>
      <c r="D23" s="192">
        <v>15000</v>
      </c>
    </row>
    <row r="24" spans="2:4" ht="120">
      <c r="B24" s="190" t="s">
        <v>190</v>
      </c>
      <c r="C24" s="195" t="s">
        <v>191</v>
      </c>
      <c r="D24" s="192">
        <v>15000</v>
      </c>
    </row>
    <row r="25" spans="2:4" ht="75">
      <c r="B25" s="45" t="s">
        <v>192</v>
      </c>
      <c r="C25" s="195" t="s">
        <v>193</v>
      </c>
      <c r="D25" s="192">
        <v>94200</v>
      </c>
    </row>
    <row r="26" spans="2:4" ht="120">
      <c r="B26" s="45" t="s">
        <v>194</v>
      </c>
      <c r="C26" s="195" t="s">
        <v>195</v>
      </c>
      <c r="D26" s="192">
        <v>94200</v>
      </c>
    </row>
    <row r="27" spans="2:4" ht="15.75">
      <c r="B27" s="163" t="s">
        <v>196</v>
      </c>
      <c r="C27" s="193" t="s">
        <v>197</v>
      </c>
      <c r="D27" s="191">
        <f>D30+D28</f>
        <v>79000</v>
      </c>
    </row>
    <row r="28" spans="2:4" ht="15.75">
      <c r="B28" s="163" t="s">
        <v>198</v>
      </c>
      <c r="C28" s="193" t="s">
        <v>199</v>
      </c>
      <c r="D28" s="191">
        <f>D29</f>
        <v>3000</v>
      </c>
    </row>
    <row r="29" spans="2:4" ht="45">
      <c r="B29" s="161" t="s">
        <v>200</v>
      </c>
      <c r="C29" s="195" t="s">
        <v>201</v>
      </c>
      <c r="D29" s="192">
        <v>3000</v>
      </c>
    </row>
    <row r="30" spans="2:4" ht="15.75">
      <c r="B30" s="163" t="s">
        <v>202</v>
      </c>
      <c r="C30" s="193" t="s">
        <v>203</v>
      </c>
      <c r="D30" s="191">
        <f>D31+D33</f>
        <v>76000</v>
      </c>
    </row>
    <row r="31" spans="2:4" ht="15.75">
      <c r="B31" s="163" t="s">
        <v>204</v>
      </c>
      <c r="C31" s="193" t="s">
        <v>205</v>
      </c>
      <c r="D31" s="191">
        <f>D32</f>
        <v>66000</v>
      </c>
    </row>
    <row r="32" spans="2:4" ht="30">
      <c r="B32" s="161" t="s">
        <v>206</v>
      </c>
      <c r="C32" s="195" t="s">
        <v>207</v>
      </c>
      <c r="D32" s="192">
        <v>66000</v>
      </c>
    </row>
    <row r="33" spans="2:4" ht="15.75">
      <c r="B33" s="163" t="s">
        <v>208</v>
      </c>
      <c r="C33" s="193" t="s">
        <v>209</v>
      </c>
      <c r="D33" s="191">
        <f>D34</f>
        <v>10000</v>
      </c>
    </row>
    <row r="34" spans="2:4" ht="30">
      <c r="B34" s="161" t="s">
        <v>210</v>
      </c>
      <c r="C34" s="195" t="s">
        <v>211</v>
      </c>
      <c r="D34" s="192">
        <v>10000</v>
      </c>
    </row>
    <row r="35" spans="2:4" ht="15.75" hidden="1">
      <c r="B35" s="163" t="s">
        <v>212</v>
      </c>
      <c r="C35" s="193" t="s">
        <v>213</v>
      </c>
      <c r="D35" s="191">
        <f>D36</f>
        <v>0</v>
      </c>
    </row>
    <row r="36" spans="2:4" ht="45" hidden="1">
      <c r="B36" s="161" t="s">
        <v>214</v>
      </c>
      <c r="C36" s="195" t="s">
        <v>215</v>
      </c>
      <c r="D36" s="192">
        <f>D37</f>
        <v>0</v>
      </c>
    </row>
    <row r="37" spans="2:4" ht="60" customHeight="1" hidden="1">
      <c r="B37" s="161" t="s">
        <v>58</v>
      </c>
      <c r="C37" s="195" t="s">
        <v>216</v>
      </c>
      <c r="D37" s="192">
        <v>0</v>
      </c>
    </row>
    <row r="38" spans="2:4" ht="42.75" hidden="1">
      <c r="B38" s="163" t="s">
        <v>217</v>
      </c>
      <c r="C38" s="194" t="s">
        <v>218</v>
      </c>
      <c r="D38" s="191">
        <f>D44</f>
        <v>0</v>
      </c>
    </row>
    <row r="39" spans="2:4" ht="90" hidden="1">
      <c r="B39" s="161" t="s">
        <v>219</v>
      </c>
      <c r="C39" s="195" t="s">
        <v>220</v>
      </c>
      <c r="D39" s="192">
        <f>D40+D42</f>
        <v>0</v>
      </c>
    </row>
    <row r="40" spans="2:4" ht="75" hidden="1">
      <c r="B40" s="161" t="s">
        <v>221</v>
      </c>
      <c r="C40" s="195" t="s">
        <v>222</v>
      </c>
      <c r="D40" s="192">
        <v>0</v>
      </c>
    </row>
    <row r="41" spans="2:4" ht="75" hidden="1">
      <c r="B41" s="161" t="s">
        <v>223</v>
      </c>
      <c r="C41" s="195" t="s">
        <v>222</v>
      </c>
      <c r="D41" s="192">
        <v>0</v>
      </c>
    </row>
    <row r="42" spans="2:4" ht="90" hidden="1">
      <c r="B42" s="161" t="s">
        <v>224</v>
      </c>
      <c r="C42" s="195" t="s">
        <v>225</v>
      </c>
      <c r="D42" s="192">
        <f>D43</f>
        <v>0</v>
      </c>
    </row>
    <row r="43" spans="2:4" ht="62.25" customHeight="1" hidden="1">
      <c r="B43" s="161" t="s">
        <v>60</v>
      </c>
      <c r="C43" s="195" t="s">
        <v>226</v>
      </c>
      <c r="D43" s="192">
        <v>0</v>
      </c>
    </row>
    <row r="44" spans="2:4" ht="30" hidden="1">
      <c r="B44" s="161" t="s">
        <v>227</v>
      </c>
      <c r="C44" s="196" t="s">
        <v>77</v>
      </c>
      <c r="D44" s="192"/>
    </row>
    <row r="45" spans="2:4" ht="42.75">
      <c r="B45" s="163" t="s">
        <v>228</v>
      </c>
      <c r="C45" s="194" t="s">
        <v>229</v>
      </c>
      <c r="D45" s="191">
        <f>D46+D53+D56+D63</f>
        <v>4532441</v>
      </c>
    </row>
    <row r="46" spans="2:4" ht="28.5">
      <c r="B46" s="163" t="s">
        <v>230</v>
      </c>
      <c r="C46" s="194" t="s">
        <v>631</v>
      </c>
      <c r="D46" s="191">
        <f>D49+D51</f>
        <v>4169200</v>
      </c>
    </row>
    <row r="47" spans="2:4" ht="28.5">
      <c r="B47" s="163" t="s">
        <v>630</v>
      </c>
      <c r="C47" s="197" t="s">
        <v>632</v>
      </c>
      <c r="D47" s="191">
        <f>D48</f>
        <v>0</v>
      </c>
    </row>
    <row r="48" spans="2:4" ht="30">
      <c r="B48" s="161" t="s">
        <v>82</v>
      </c>
      <c r="C48" s="198" t="s">
        <v>83</v>
      </c>
      <c r="D48" s="192">
        <v>0</v>
      </c>
    </row>
    <row r="49" spans="2:4" ht="15.75">
      <c r="B49" s="163" t="s">
        <v>232</v>
      </c>
      <c r="C49" s="197" t="s">
        <v>629</v>
      </c>
      <c r="D49" s="191">
        <f>D50</f>
        <v>4106200</v>
      </c>
    </row>
    <row r="50" spans="2:4" ht="45">
      <c r="B50" s="161" t="s">
        <v>80</v>
      </c>
      <c r="C50" s="196" t="s">
        <v>81</v>
      </c>
      <c r="D50" s="192">
        <v>4106200</v>
      </c>
    </row>
    <row r="51" spans="2:4" ht="15.75">
      <c r="B51" s="163" t="s">
        <v>605</v>
      </c>
      <c r="C51" s="194" t="s">
        <v>606</v>
      </c>
      <c r="D51" s="191">
        <f>D52</f>
        <v>63000</v>
      </c>
    </row>
    <row r="52" spans="2:4" ht="15.75">
      <c r="B52" s="161" t="s">
        <v>607</v>
      </c>
      <c r="C52" s="195" t="s">
        <v>604</v>
      </c>
      <c r="D52" s="192">
        <v>63000</v>
      </c>
    </row>
    <row r="53" spans="2:4" ht="28.5">
      <c r="B53" s="163" t="s">
        <v>622</v>
      </c>
      <c r="C53" s="194" t="s">
        <v>624</v>
      </c>
      <c r="D53" s="191">
        <f>SUM(D54)</f>
        <v>180941</v>
      </c>
    </row>
    <row r="54" spans="2:4" ht="15.75">
      <c r="B54" s="163" t="s">
        <v>608</v>
      </c>
      <c r="C54" s="194" t="s">
        <v>623</v>
      </c>
      <c r="D54" s="191">
        <f>D55</f>
        <v>180941</v>
      </c>
    </row>
    <row r="55" spans="2:4" ht="15.75">
      <c r="B55" s="161" t="s">
        <v>84</v>
      </c>
      <c r="C55" s="195" t="s">
        <v>85</v>
      </c>
      <c r="D55" s="192">
        <v>180941</v>
      </c>
    </row>
    <row r="56" spans="2:4" ht="23.25" customHeight="1">
      <c r="B56" s="163" t="s">
        <v>234</v>
      </c>
      <c r="C56" s="194" t="s">
        <v>625</v>
      </c>
      <c r="D56" s="191">
        <f>D59+D61+D58</f>
        <v>177300</v>
      </c>
    </row>
    <row r="57" spans="2:4" ht="30">
      <c r="B57" s="163" t="s">
        <v>236</v>
      </c>
      <c r="C57" s="195" t="s">
        <v>237</v>
      </c>
      <c r="D57" s="191">
        <f>D58</f>
        <v>1000</v>
      </c>
    </row>
    <row r="58" spans="2:4" ht="30">
      <c r="B58" s="161" t="s">
        <v>86</v>
      </c>
      <c r="C58" s="195" t="s">
        <v>237</v>
      </c>
      <c r="D58" s="192">
        <v>1000</v>
      </c>
    </row>
    <row r="59" spans="2:4" ht="42.75">
      <c r="B59" s="163" t="s">
        <v>238</v>
      </c>
      <c r="C59" s="194" t="s">
        <v>89</v>
      </c>
      <c r="D59" s="191">
        <f>D60</f>
        <v>166300</v>
      </c>
    </row>
    <row r="60" spans="2:4" ht="45">
      <c r="B60" s="161" t="s">
        <v>88</v>
      </c>
      <c r="C60" s="195" t="s">
        <v>89</v>
      </c>
      <c r="D60" s="192">
        <v>166300</v>
      </c>
    </row>
    <row r="61" spans="2:4" ht="42.75">
      <c r="B61" s="163" t="s">
        <v>626</v>
      </c>
      <c r="C61" s="194" t="s">
        <v>91</v>
      </c>
      <c r="D61" s="191">
        <f>D62</f>
        <v>10000</v>
      </c>
    </row>
    <row r="62" spans="2:4" ht="30">
      <c r="B62" s="161" t="s">
        <v>90</v>
      </c>
      <c r="C62" s="195" t="s">
        <v>91</v>
      </c>
      <c r="D62" s="192">
        <v>10000</v>
      </c>
    </row>
    <row r="63" spans="2:4" ht="15.75">
      <c r="B63" s="163" t="s">
        <v>239</v>
      </c>
      <c r="C63" s="194" t="s">
        <v>240</v>
      </c>
      <c r="D63" s="191">
        <f>D64</f>
        <v>5000</v>
      </c>
    </row>
    <row r="64" spans="2:4" ht="60">
      <c r="B64" s="161" t="s">
        <v>627</v>
      </c>
      <c r="C64" s="196" t="s">
        <v>628</v>
      </c>
      <c r="D64" s="192">
        <f>D65</f>
        <v>5000</v>
      </c>
    </row>
    <row r="65" spans="2:4" ht="60" customHeight="1">
      <c r="B65" s="161" t="s">
        <v>96</v>
      </c>
      <c r="C65" s="195" t="s">
        <v>97</v>
      </c>
      <c r="D65" s="192">
        <v>5000</v>
      </c>
    </row>
    <row r="66" spans="2:4" ht="30">
      <c r="B66" s="161" t="s">
        <v>242</v>
      </c>
      <c r="C66" s="195" t="s">
        <v>99</v>
      </c>
      <c r="D66" s="192">
        <v>0</v>
      </c>
    </row>
    <row r="67" spans="2:4" ht="29.25" customHeight="1">
      <c r="B67" s="163"/>
      <c r="C67" s="41" t="s">
        <v>243</v>
      </c>
      <c r="D67" s="191">
        <f>D45+D15</f>
        <v>5887641</v>
      </c>
    </row>
  </sheetData>
  <sheetProtection/>
  <mergeCells count="5">
    <mergeCell ref="B3:D3"/>
    <mergeCell ref="C8:D8"/>
    <mergeCell ref="C9:D9"/>
    <mergeCell ref="B10:D10"/>
    <mergeCell ref="B11:D11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2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6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.8515625" style="37" customWidth="1"/>
    <col min="2" max="2" width="25.57421875" style="202" customWidth="1"/>
    <col min="3" max="3" width="57.421875" style="202" customWidth="1"/>
    <col min="4" max="4" width="15.8515625" style="37" customWidth="1"/>
    <col min="5" max="5" width="16.28125" style="37" customWidth="1"/>
    <col min="6" max="16384" width="9.140625" style="37" customWidth="1"/>
  </cols>
  <sheetData>
    <row r="1" spans="2:5" ht="15">
      <c r="B1" s="200"/>
      <c r="C1" s="200"/>
      <c r="D1" s="36"/>
      <c r="E1" s="36"/>
    </row>
    <row r="2" spans="2:5" ht="15">
      <c r="B2" s="200"/>
      <c r="C2" s="1"/>
      <c r="D2" s="1"/>
      <c r="E2" s="2" t="s">
        <v>245</v>
      </c>
    </row>
    <row r="3" spans="2:5" ht="15" customHeight="1">
      <c r="B3" s="200"/>
      <c r="C3" s="1"/>
      <c r="D3" s="1"/>
      <c r="E3" s="2" t="s">
        <v>636</v>
      </c>
    </row>
    <row r="4" spans="2:5" ht="15" customHeight="1">
      <c r="B4" s="200"/>
      <c r="C4" s="248" t="s">
        <v>48</v>
      </c>
      <c r="D4" s="249"/>
      <c r="E4" s="249"/>
    </row>
    <row r="5" spans="2:5" ht="15" customHeight="1">
      <c r="B5" s="200"/>
      <c r="C5" s="1"/>
      <c r="D5" s="1"/>
      <c r="E5" s="2" t="s">
        <v>1</v>
      </c>
    </row>
    <row r="6" spans="2:5" ht="15" customHeight="1">
      <c r="B6" s="200"/>
      <c r="C6" s="1"/>
      <c r="D6" s="1"/>
      <c r="E6" s="2" t="s">
        <v>2</v>
      </c>
    </row>
    <row r="7" spans="2:5" ht="15" customHeight="1">
      <c r="B7" s="200"/>
      <c r="C7" s="1"/>
      <c r="D7" s="1"/>
      <c r="E7" s="2" t="s">
        <v>50</v>
      </c>
    </row>
    <row r="8" spans="2:5" ht="15">
      <c r="B8" s="200"/>
      <c r="C8" s="2"/>
      <c r="D8" s="3"/>
      <c r="E8" s="2" t="s">
        <v>649</v>
      </c>
    </row>
    <row r="9" spans="2:5" ht="15">
      <c r="B9" s="200"/>
      <c r="C9" s="286"/>
      <c r="D9" s="287"/>
      <c r="E9" s="36"/>
    </row>
    <row r="10" spans="2:5" ht="15">
      <c r="B10" s="288" t="s">
        <v>169</v>
      </c>
      <c r="C10" s="288"/>
      <c r="D10" s="288"/>
      <c r="E10" s="36"/>
    </row>
    <row r="11" spans="2:5" ht="15">
      <c r="B11" s="288" t="s">
        <v>552</v>
      </c>
      <c r="C11" s="288"/>
      <c r="D11" s="288"/>
      <c r="E11" s="36"/>
    </row>
    <row r="12" spans="2:5" ht="15">
      <c r="B12" s="200"/>
      <c r="C12" s="200"/>
      <c r="D12" s="36"/>
      <c r="E12" s="36"/>
    </row>
    <row r="13" spans="2:5" ht="15">
      <c r="B13" s="200"/>
      <c r="C13" s="200"/>
      <c r="D13" s="38" t="s">
        <v>170</v>
      </c>
      <c r="E13" s="38" t="s">
        <v>170</v>
      </c>
    </row>
    <row r="14" spans="2:5" ht="45">
      <c r="B14" s="195" t="s">
        <v>55</v>
      </c>
      <c r="C14" s="199" t="s">
        <v>171</v>
      </c>
      <c r="D14" s="39" t="s">
        <v>553</v>
      </c>
      <c r="E14" s="39" t="s">
        <v>554</v>
      </c>
    </row>
    <row r="15" spans="2:5" ht="15.75" customHeight="1">
      <c r="B15" s="193" t="s">
        <v>172</v>
      </c>
      <c r="C15" s="193" t="s">
        <v>173</v>
      </c>
      <c r="D15" s="42">
        <f>D16+D19+D27+D35+D38</f>
        <v>1405000</v>
      </c>
      <c r="E15" s="42">
        <f>E16+E19+E27+E35+E38</f>
        <v>1508000</v>
      </c>
    </row>
    <row r="16" spans="2:5" ht="15.75" customHeight="1">
      <c r="B16" s="193" t="s">
        <v>174</v>
      </c>
      <c r="C16" s="193" t="s">
        <v>175</v>
      </c>
      <c r="D16" s="42">
        <f>D17</f>
        <v>1140000</v>
      </c>
      <c r="E16" s="42">
        <f>E17</f>
        <v>1231900</v>
      </c>
    </row>
    <row r="17" spans="2:5" ht="15.75" customHeight="1">
      <c r="B17" s="193" t="s">
        <v>176</v>
      </c>
      <c r="C17" s="193" t="s">
        <v>177</v>
      </c>
      <c r="D17" s="42">
        <f>D18</f>
        <v>1140000</v>
      </c>
      <c r="E17" s="42">
        <f>E18</f>
        <v>1231900</v>
      </c>
    </row>
    <row r="18" spans="2:5" ht="88.5" customHeight="1">
      <c r="B18" s="195" t="s">
        <v>178</v>
      </c>
      <c r="C18" s="195" t="s">
        <v>179</v>
      </c>
      <c r="D18" s="43">
        <v>1140000</v>
      </c>
      <c r="E18" s="43">
        <v>1231900</v>
      </c>
    </row>
    <row r="19" spans="2:5" ht="44.25" customHeight="1">
      <c r="B19" s="193" t="s">
        <v>180</v>
      </c>
      <c r="C19" s="194" t="s">
        <v>181</v>
      </c>
      <c r="D19" s="42">
        <f>D20</f>
        <v>181000</v>
      </c>
      <c r="E19" s="42">
        <f>E20</f>
        <v>189100</v>
      </c>
    </row>
    <row r="20" spans="2:5" ht="44.25" customHeight="1">
      <c r="B20" s="193" t="s">
        <v>182</v>
      </c>
      <c r="C20" s="194" t="s">
        <v>183</v>
      </c>
      <c r="D20" s="43">
        <f>D21+D23+D26</f>
        <v>181000</v>
      </c>
      <c r="E20" s="43">
        <f>E21+E23+E26</f>
        <v>189100</v>
      </c>
    </row>
    <row r="21" spans="2:5" ht="96" customHeight="1">
      <c r="B21" s="203" t="s">
        <v>184</v>
      </c>
      <c r="C21" s="201" t="s">
        <v>185</v>
      </c>
      <c r="D21" s="43">
        <v>75000</v>
      </c>
      <c r="E21" s="43">
        <v>75000</v>
      </c>
    </row>
    <row r="22" spans="2:5" ht="133.5" customHeight="1">
      <c r="B22" s="201" t="s">
        <v>186</v>
      </c>
      <c r="C22" s="201" t="s">
        <v>187</v>
      </c>
      <c r="D22" s="43">
        <v>75000</v>
      </c>
      <c r="E22" s="43">
        <v>75000</v>
      </c>
    </row>
    <row r="23" spans="2:5" ht="108.75" customHeight="1">
      <c r="B23" s="206" t="s">
        <v>188</v>
      </c>
      <c r="C23" s="201" t="s">
        <v>189</v>
      </c>
      <c r="D23" s="43">
        <v>15000</v>
      </c>
      <c r="E23" s="43">
        <v>15000</v>
      </c>
    </row>
    <row r="24" spans="2:5" ht="125.25" customHeight="1">
      <c r="B24" s="205" t="s">
        <v>190</v>
      </c>
      <c r="C24" s="201" t="s">
        <v>191</v>
      </c>
      <c r="D24" s="43">
        <v>15000</v>
      </c>
      <c r="E24" s="43">
        <v>15000</v>
      </c>
    </row>
    <row r="25" spans="2:5" ht="86.25" customHeight="1">
      <c r="B25" s="201" t="s">
        <v>192</v>
      </c>
      <c r="C25" s="201" t="s">
        <v>193</v>
      </c>
      <c r="D25" s="43">
        <f>D26</f>
        <v>91000</v>
      </c>
      <c r="E25" s="43">
        <f>E26</f>
        <v>99100</v>
      </c>
    </row>
    <row r="26" spans="2:5" ht="124.5" customHeight="1">
      <c r="B26" s="201" t="s">
        <v>194</v>
      </c>
      <c r="C26" s="201" t="s">
        <v>195</v>
      </c>
      <c r="D26" s="43">
        <v>91000</v>
      </c>
      <c r="E26" s="43">
        <v>99100</v>
      </c>
    </row>
    <row r="27" spans="2:5" ht="15.75" customHeight="1">
      <c r="B27" s="193" t="s">
        <v>196</v>
      </c>
      <c r="C27" s="193" t="s">
        <v>197</v>
      </c>
      <c r="D27" s="42">
        <f>D30+D28</f>
        <v>84000</v>
      </c>
      <c r="E27" s="42">
        <f>E30+E28</f>
        <v>87000</v>
      </c>
    </row>
    <row r="28" spans="2:5" ht="15.75" customHeight="1">
      <c r="B28" s="193" t="s">
        <v>198</v>
      </c>
      <c r="C28" s="193" t="s">
        <v>199</v>
      </c>
      <c r="D28" s="42">
        <f>D29</f>
        <v>5000</v>
      </c>
      <c r="E28" s="42">
        <f>E29</f>
        <v>5000</v>
      </c>
    </row>
    <row r="29" spans="2:5" ht="45" customHeight="1">
      <c r="B29" s="199" t="s">
        <v>200</v>
      </c>
      <c r="C29" s="195" t="s">
        <v>201</v>
      </c>
      <c r="D29" s="43">
        <v>5000</v>
      </c>
      <c r="E29" s="43">
        <v>5000</v>
      </c>
    </row>
    <row r="30" spans="2:5" ht="15.75" customHeight="1">
      <c r="B30" s="193" t="s">
        <v>202</v>
      </c>
      <c r="C30" s="193" t="s">
        <v>203</v>
      </c>
      <c r="D30" s="42">
        <f>D31+D33</f>
        <v>79000</v>
      </c>
      <c r="E30" s="42">
        <f>E31+E33</f>
        <v>82000</v>
      </c>
    </row>
    <row r="31" spans="2:5" ht="15.75" customHeight="1">
      <c r="B31" s="193" t="s">
        <v>204</v>
      </c>
      <c r="C31" s="193" t="s">
        <v>205</v>
      </c>
      <c r="D31" s="42">
        <f>D32</f>
        <v>75000</v>
      </c>
      <c r="E31" s="42">
        <f>E32</f>
        <v>78000</v>
      </c>
    </row>
    <row r="32" spans="2:5" ht="27" customHeight="1">
      <c r="B32" s="199" t="s">
        <v>206</v>
      </c>
      <c r="C32" s="195" t="s">
        <v>207</v>
      </c>
      <c r="D32" s="43">
        <v>75000</v>
      </c>
      <c r="E32" s="43">
        <v>78000</v>
      </c>
    </row>
    <row r="33" spans="2:5" ht="15.75" customHeight="1">
      <c r="B33" s="193" t="s">
        <v>208</v>
      </c>
      <c r="C33" s="193" t="s">
        <v>209</v>
      </c>
      <c r="D33" s="42">
        <f>D34</f>
        <v>4000</v>
      </c>
      <c r="E33" s="42">
        <f>E34</f>
        <v>4000</v>
      </c>
    </row>
    <row r="34" spans="2:5" ht="45.75" customHeight="1">
      <c r="B34" s="199" t="s">
        <v>210</v>
      </c>
      <c r="C34" s="195" t="s">
        <v>211</v>
      </c>
      <c r="D34" s="43">
        <v>4000</v>
      </c>
      <c r="E34" s="43">
        <v>4000</v>
      </c>
    </row>
    <row r="35" spans="2:5" ht="15" hidden="1">
      <c r="B35" s="193" t="s">
        <v>212</v>
      </c>
      <c r="C35" s="193" t="s">
        <v>213</v>
      </c>
      <c r="D35" s="42">
        <f>D36</f>
        <v>0</v>
      </c>
      <c r="E35" s="42">
        <f>E36</f>
        <v>0</v>
      </c>
    </row>
    <row r="36" spans="2:5" ht="63" customHeight="1" hidden="1">
      <c r="B36" s="203" t="s">
        <v>214</v>
      </c>
      <c r="C36" s="201" t="s">
        <v>215</v>
      </c>
      <c r="D36" s="43">
        <f>D37</f>
        <v>0</v>
      </c>
      <c r="E36" s="43">
        <f>E37</f>
        <v>0</v>
      </c>
    </row>
    <row r="37" spans="2:5" ht="90" customHeight="1" hidden="1">
      <c r="B37" s="203" t="s">
        <v>58</v>
      </c>
      <c r="C37" s="201" t="s">
        <v>216</v>
      </c>
      <c r="D37" s="43">
        <v>0</v>
      </c>
      <c r="E37" s="43">
        <v>0</v>
      </c>
    </row>
    <row r="38" spans="2:5" ht="18.75" customHeight="1" hidden="1">
      <c r="B38" s="193" t="s">
        <v>217</v>
      </c>
      <c r="C38" s="194" t="s">
        <v>218</v>
      </c>
      <c r="D38" s="42">
        <f>D44</f>
        <v>0</v>
      </c>
      <c r="E38" s="42">
        <f>E44</f>
        <v>0</v>
      </c>
    </row>
    <row r="39" spans="2:5" ht="72.75" customHeight="1" hidden="1">
      <c r="B39" s="199" t="s">
        <v>219</v>
      </c>
      <c r="C39" s="195" t="s">
        <v>220</v>
      </c>
      <c r="D39" s="43">
        <f>D40+D42</f>
        <v>0</v>
      </c>
      <c r="E39" s="43">
        <f>E40+E42</f>
        <v>0</v>
      </c>
    </row>
    <row r="40" spans="2:5" ht="75.75" customHeight="1" hidden="1">
      <c r="B40" s="199" t="s">
        <v>221</v>
      </c>
      <c r="C40" s="195" t="s">
        <v>222</v>
      </c>
      <c r="D40" s="43">
        <v>0</v>
      </c>
      <c r="E40" s="43">
        <v>0</v>
      </c>
    </row>
    <row r="41" spans="2:5" ht="90" hidden="1">
      <c r="B41" s="199" t="s">
        <v>223</v>
      </c>
      <c r="C41" s="195" t="s">
        <v>222</v>
      </c>
      <c r="D41" s="43">
        <v>0</v>
      </c>
      <c r="E41" s="43">
        <v>0</v>
      </c>
    </row>
    <row r="42" spans="2:5" ht="73.5" customHeight="1" hidden="1">
      <c r="B42" s="199" t="s">
        <v>224</v>
      </c>
      <c r="C42" s="195" t="s">
        <v>225</v>
      </c>
      <c r="D42" s="43">
        <f>D43</f>
        <v>0</v>
      </c>
      <c r="E42" s="43">
        <f>E43</f>
        <v>0</v>
      </c>
    </row>
    <row r="43" spans="2:5" ht="63" customHeight="1" hidden="1">
      <c r="B43" s="199" t="s">
        <v>60</v>
      </c>
      <c r="C43" s="195" t="s">
        <v>226</v>
      </c>
      <c r="D43" s="43">
        <v>0</v>
      </c>
      <c r="E43" s="43">
        <v>0</v>
      </c>
    </row>
    <row r="44" spans="2:5" ht="10.5" customHeight="1" hidden="1">
      <c r="B44" s="199" t="s">
        <v>227</v>
      </c>
      <c r="C44" s="196" t="s">
        <v>77</v>
      </c>
      <c r="D44" s="43"/>
      <c r="E44" s="43"/>
    </row>
    <row r="45" spans="2:5" ht="42.75">
      <c r="B45" s="193" t="s">
        <v>228</v>
      </c>
      <c r="C45" s="194" t="s">
        <v>229</v>
      </c>
      <c r="D45" s="42">
        <f>D46+D50+D52</f>
        <v>5303900</v>
      </c>
      <c r="E45" s="42">
        <f>E46+E50+E52+E58</f>
        <v>12734200</v>
      </c>
    </row>
    <row r="46" spans="2:5" ht="28.5" customHeight="1">
      <c r="B46" s="193" t="s">
        <v>230</v>
      </c>
      <c r="C46" s="194" t="s">
        <v>231</v>
      </c>
      <c r="D46" s="42">
        <f>D47</f>
        <v>4106200</v>
      </c>
      <c r="E46" s="42">
        <f>E47</f>
        <v>4106200</v>
      </c>
    </row>
    <row r="47" spans="2:5" ht="29.25" customHeight="1">
      <c r="B47" s="199" t="s">
        <v>232</v>
      </c>
      <c r="C47" s="198" t="s">
        <v>233</v>
      </c>
      <c r="D47" s="43">
        <f>D48</f>
        <v>4106200</v>
      </c>
      <c r="E47" s="43">
        <f>E48</f>
        <v>4106200</v>
      </c>
    </row>
    <row r="48" spans="2:5" ht="28.5" customHeight="1">
      <c r="B48" s="199" t="s">
        <v>80</v>
      </c>
      <c r="C48" s="196" t="s">
        <v>81</v>
      </c>
      <c r="D48" s="43">
        <v>4106200</v>
      </c>
      <c r="E48" s="43">
        <v>4106200</v>
      </c>
    </row>
    <row r="49" spans="2:5" ht="33" customHeight="1">
      <c r="B49" s="193" t="s">
        <v>633</v>
      </c>
      <c r="C49" s="194" t="s">
        <v>624</v>
      </c>
      <c r="D49" s="42">
        <f>SUM(D50)</f>
        <v>995000</v>
      </c>
      <c r="E49" s="42">
        <f>SUM(E50)</f>
        <v>8397900</v>
      </c>
    </row>
    <row r="50" spans="2:5" ht="33.75" customHeight="1">
      <c r="B50" s="193" t="s">
        <v>608</v>
      </c>
      <c r="C50" s="194" t="s">
        <v>634</v>
      </c>
      <c r="D50" s="42">
        <f>D51</f>
        <v>995000</v>
      </c>
      <c r="E50" s="42">
        <f>E51</f>
        <v>8397900</v>
      </c>
    </row>
    <row r="51" spans="2:5" ht="24.75" customHeight="1">
      <c r="B51" s="204" t="s">
        <v>84</v>
      </c>
      <c r="C51" s="195" t="s">
        <v>85</v>
      </c>
      <c r="D51" s="43">
        <v>995000</v>
      </c>
      <c r="E51" s="43">
        <v>8397900</v>
      </c>
    </row>
    <row r="52" spans="2:5" ht="33" customHeight="1">
      <c r="B52" s="193" t="s">
        <v>234</v>
      </c>
      <c r="C52" s="194" t="s">
        <v>235</v>
      </c>
      <c r="D52" s="42">
        <f>SUM(D53+D54+D56)</f>
        <v>202700</v>
      </c>
      <c r="E52" s="42">
        <f>SUM(E53+E54+E56)</f>
        <v>230100</v>
      </c>
    </row>
    <row r="53" spans="2:5" ht="51" customHeight="1">
      <c r="B53" s="199" t="s">
        <v>86</v>
      </c>
      <c r="C53" s="195" t="s">
        <v>237</v>
      </c>
      <c r="D53" s="42">
        <v>1000</v>
      </c>
      <c r="E53" s="42">
        <v>1000</v>
      </c>
    </row>
    <row r="54" spans="2:5" ht="44.25" customHeight="1">
      <c r="B54" s="193" t="s">
        <v>238</v>
      </c>
      <c r="C54" s="194" t="s">
        <v>89</v>
      </c>
      <c r="D54" s="42">
        <f>D55</f>
        <v>191700</v>
      </c>
      <c r="E54" s="42">
        <f>E55</f>
        <v>219100</v>
      </c>
    </row>
    <row r="55" spans="2:5" ht="60" customHeight="1">
      <c r="B55" s="199" t="s">
        <v>88</v>
      </c>
      <c r="C55" s="195" t="s">
        <v>89</v>
      </c>
      <c r="D55" s="43">
        <v>191700</v>
      </c>
      <c r="E55" s="43">
        <v>219100</v>
      </c>
    </row>
    <row r="56" spans="2:5" ht="42.75" customHeight="1">
      <c r="B56" s="193" t="s">
        <v>90</v>
      </c>
      <c r="C56" s="194" t="s">
        <v>91</v>
      </c>
      <c r="D56" s="42">
        <f>D57</f>
        <v>10000</v>
      </c>
      <c r="E56" s="42">
        <f>E57</f>
        <v>10000</v>
      </c>
    </row>
    <row r="57" spans="2:5" ht="39" customHeight="1">
      <c r="B57" s="199" t="s">
        <v>90</v>
      </c>
      <c r="C57" s="195" t="s">
        <v>91</v>
      </c>
      <c r="D57" s="43">
        <v>10000</v>
      </c>
      <c r="E57" s="43">
        <v>10000</v>
      </c>
    </row>
    <row r="58" spans="2:5" ht="25.5" customHeight="1" hidden="1">
      <c r="B58" s="193" t="s">
        <v>239</v>
      </c>
      <c r="C58" s="194" t="s">
        <v>240</v>
      </c>
      <c r="D58" s="42">
        <f>D59+D60+D61</f>
        <v>0</v>
      </c>
      <c r="E58" s="42">
        <f>E59+E60+E61</f>
        <v>0</v>
      </c>
    </row>
    <row r="59" spans="2:5" ht="78" customHeight="1" hidden="1">
      <c r="B59" s="199" t="s">
        <v>635</v>
      </c>
      <c r="C59" s="195" t="s">
        <v>241</v>
      </c>
      <c r="D59" s="43">
        <f>D60</f>
        <v>0</v>
      </c>
      <c r="E59" s="43">
        <f>E60</f>
        <v>0</v>
      </c>
    </row>
    <row r="60" spans="2:5" ht="73.5" customHeight="1" hidden="1">
      <c r="B60" s="199" t="s">
        <v>96</v>
      </c>
      <c r="C60" s="195" t="s">
        <v>97</v>
      </c>
      <c r="D60" s="43"/>
      <c r="E60" s="43">
        <v>0</v>
      </c>
    </row>
    <row r="61" spans="2:5" ht="15" customHeight="1" hidden="1">
      <c r="B61" s="199" t="s">
        <v>242</v>
      </c>
      <c r="C61" s="195" t="s">
        <v>99</v>
      </c>
      <c r="D61" s="43">
        <v>0</v>
      </c>
      <c r="E61" s="43">
        <v>0</v>
      </c>
    </row>
    <row r="62" spans="2:5" ht="24" customHeight="1">
      <c r="B62" s="193"/>
      <c r="C62" s="193" t="s">
        <v>243</v>
      </c>
      <c r="D62" s="42">
        <f>D45+D15</f>
        <v>6708900</v>
      </c>
      <c r="E62" s="42">
        <f>E45+E15</f>
        <v>14242200</v>
      </c>
    </row>
    <row r="63" spans="2:5" ht="15">
      <c r="B63" s="200"/>
      <c r="C63" s="200"/>
      <c r="D63" s="36"/>
      <c r="E63" s="36"/>
    </row>
  </sheetData>
  <sheetProtection/>
  <mergeCells count="4">
    <mergeCell ref="C4:E4"/>
    <mergeCell ref="B11:D11"/>
    <mergeCell ref="C9:D9"/>
    <mergeCell ref="B10:D10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64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11"/>
  <sheetViews>
    <sheetView zoomScale="120" zoomScaleNormal="120" zoomScalePageLayoutView="0" workbookViewId="0" topLeftCell="A1">
      <selection activeCell="B11" sqref="B11:K11"/>
    </sheetView>
  </sheetViews>
  <sheetFormatPr defaultColWidth="9.140625" defaultRowHeight="12.75"/>
  <cols>
    <col min="1" max="1" width="2.57421875" style="47" customWidth="1"/>
    <col min="2" max="2" width="6.28125" style="47" customWidth="1"/>
    <col min="3" max="3" width="4.8515625" style="47" customWidth="1"/>
    <col min="4" max="4" width="11.421875" style="47" customWidth="1"/>
    <col min="5" max="5" width="5.140625" style="47" customWidth="1"/>
    <col min="6" max="6" width="9.140625" style="47" customWidth="1"/>
    <col min="7" max="7" width="7.421875" style="47" customWidth="1"/>
    <col min="8" max="8" width="6.7109375" style="47" customWidth="1"/>
    <col min="9" max="9" width="8.57421875" style="47" customWidth="1"/>
    <col min="10" max="10" width="21.00390625" style="47" customWidth="1"/>
    <col min="11" max="11" width="16.28125" style="47" customWidth="1"/>
    <col min="12" max="12" width="12.57421875" style="47" customWidth="1"/>
    <col min="13" max="13" width="12.421875" style="47" customWidth="1"/>
    <col min="14" max="14" width="11.8515625" style="47" customWidth="1"/>
    <col min="15" max="16384" width="9.140625" style="47" customWidth="1"/>
  </cols>
  <sheetData>
    <row r="1" spans="2:11" ht="12.75" customHeight="1">
      <c r="B1" s="36"/>
      <c r="C1" s="36"/>
      <c r="D1" s="36"/>
      <c r="E1" s="36"/>
      <c r="F1" s="353" t="s">
        <v>246</v>
      </c>
      <c r="G1" s="353"/>
      <c r="H1" s="353"/>
      <c r="I1" s="353"/>
      <c r="J1" s="353"/>
      <c r="K1" s="353"/>
    </row>
    <row r="2" spans="2:11" ht="12.75" customHeight="1">
      <c r="B2" s="36"/>
      <c r="C2" s="36"/>
      <c r="D2" s="36"/>
      <c r="E2" s="36"/>
      <c r="F2" s="353" t="s">
        <v>640</v>
      </c>
      <c r="G2" s="353"/>
      <c r="H2" s="353"/>
      <c r="I2" s="353"/>
      <c r="J2" s="353"/>
      <c r="K2" s="353"/>
    </row>
    <row r="3" spans="2:11" ht="12.75" customHeight="1">
      <c r="B3" s="36"/>
      <c r="C3" s="36"/>
      <c r="D3" s="36"/>
      <c r="E3" s="36"/>
      <c r="F3" s="353" t="s">
        <v>247</v>
      </c>
      <c r="G3" s="353"/>
      <c r="H3" s="353"/>
      <c r="I3" s="353"/>
      <c r="J3" s="353"/>
      <c r="K3" s="353"/>
    </row>
    <row r="4" spans="2:11" ht="12.75" customHeight="1">
      <c r="B4" s="36"/>
      <c r="C4" s="36"/>
      <c r="D4" s="36"/>
      <c r="E4" s="36"/>
      <c r="F4" s="353" t="s">
        <v>168</v>
      </c>
      <c r="G4" s="353"/>
      <c r="H4" s="353"/>
      <c r="I4" s="353"/>
      <c r="J4" s="353"/>
      <c r="K4" s="353"/>
    </row>
    <row r="5" spans="2:11" ht="12.75" customHeight="1">
      <c r="B5" s="36"/>
      <c r="C5" s="36"/>
      <c r="D5" s="36"/>
      <c r="E5" s="36"/>
      <c r="F5" s="353" t="s">
        <v>247</v>
      </c>
      <c r="G5" s="353"/>
      <c r="H5" s="353"/>
      <c r="I5" s="353"/>
      <c r="J5" s="353"/>
      <c r="K5" s="353"/>
    </row>
    <row r="6" spans="2:11" ht="12.75" customHeight="1">
      <c r="B6" s="36"/>
      <c r="C6" s="36"/>
      <c r="D6" s="36"/>
      <c r="E6" s="36"/>
      <c r="F6" s="353" t="s">
        <v>556</v>
      </c>
      <c r="G6" s="353"/>
      <c r="H6" s="353"/>
      <c r="I6" s="353"/>
      <c r="J6" s="353"/>
      <c r="K6" s="353"/>
    </row>
    <row r="7" spans="2:11" ht="12.75" customHeight="1">
      <c r="B7" s="36"/>
      <c r="C7" s="36"/>
      <c r="D7" s="36"/>
      <c r="E7" s="36"/>
      <c r="F7" s="46"/>
      <c r="G7" s="46"/>
      <c r="H7" s="46"/>
      <c r="I7" s="46"/>
      <c r="J7" s="353" t="s">
        <v>650</v>
      </c>
      <c r="K7" s="353"/>
    </row>
    <row r="8" spans="2:11" ht="15.75">
      <c r="B8" s="36"/>
      <c r="C8" s="344" t="s">
        <v>248</v>
      </c>
      <c r="D8" s="344"/>
      <c r="E8" s="344"/>
      <c r="F8" s="344"/>
      <c r="G8" s="344"/>
      <c r="H8" s="344"/>
      <c r="I8" s="344"/>
      <c r="J8" s="344"/>
      <c r="K8" s="48"/>
    </row>
    <row r="9" spans="2:11" ht="15" customHeight="1">
      <c r="B9" s="36"/>
      <c r="C9" s="344" t="s">
        <v>249</v>
      </c>
      <c r="D9" s="344"/>
      <c r="E9" s="344"/>
      <c r="F9" s="344"/>
      <c r="G9" s="344"/>
      <c r="H9" s="344"/>
      <c r="I9" s="344"/>
      <c r="J9" s="344"/>
      <c r="K9" s="48"/>
    </row>
    <row r="10" spans="2:12" ht="15" customHeight="1">
      <c r="B10" s="36"/>
      <c r="C10" s="344" t="s">
        <v>250</v>
      </c>
      <c r="D10" s="344"/>
      <c r="E10" s="344"/>
      <c r="F10" s="344"/>
      <c r="G10" s="344"/>
      <c r="H10" s="344"/>
      <c r="I10" s="344"/>
      <c r="J10" s="344"/>
      <c r="K10" s="49"/>
      <c r="L10" s="50"/>
    </row>
    <row r="11" spans="2:11" ht="15" customHeight="1">
      <c r="B11" s="344" t="s">
        <v>251</v>
      </c>
      <c r="C11" s="344"/>
      <c r="D11" s="344"/>
      <c r="E11" s="344"/>
      <c r="F11" s="344"/>
      <c r="G11" s="344"/>
      <c r="H11" s="344"/>
      <c r="I11" s="344"/>
      <c r="J11" s="344"/>
      <c r="K11" s="344"/>
    </row>
    <row r="12" spans="2:12" ht="15" customHeight="1">
      <c r="B12" s="36"/>
      <c r="C12" s="49"/>
      <c r="D12" s="49"/>
      <c r="E12" s="49"/>
      <c r="F12" s="344" t="s">
        <v>555</v>
      </c>
      <c r="G12" s="344"/>
      <c r="H12" s="344"/>
      <c r="I12" s="344"/>
      <c r="J12" s="49"/>
      <c r="K12" s="49"/>
      <c r="L12" s="50"/>
    </row>
    <row r="13" spans="2:12" ht="15">
      <c r="B13" s="36"/>
      <c r="C13" s="36"/>
      <c r="D13" s="36"/>
      <c r="E13" s="36"/>
      <c r="F13" s="36"/>
      <c r="G13" s="36"/>
      <c r="H13" s="36"/>
      <c r="I13" s="36"/>
      <c r="J13" s="36"/>
      <c r="K13" s="51" t="s">
        <v>170</v>
      </c>
      <c r="L13" s="52"/>
    </row>
    <row r="14" spans="2:11" ht="15">
      <c r="B14" s="345" t="s">
        <v>252</v>
      </c>
      <c r="C14" s="347" t="s">
        <v>253</v>
      </c>
      <c r="D14" s="347" t="s">
        <v>254</v>
      </c>
      <c r="E14" s="349" t="s">
        <v>255</v>
      </c>
      <c r="F14" s="342" t="s">
        <v>165</v>
      </c>
      <c r="G14" s="342"/>
      <c r="H14" s="342"/>
      <c r="I14" s="342"/>
      <c r="J14" s="342"/>
      <c r="K14" s="351" t="s">
        <v>494</v>
      </c>
    </row>
    <row r="15" spans="2:11" ht="35.25" customHeight="1">
      <c r="B15" s="346"/>
      <c r="C15" s="348"/>
      <c r="D15" s="348"/>
      <c r="E15" s="350"/>
      <c r="F15" s="342"/>
      <c r="G15" s="342"/>
      <c r="H15" s="342"/>
      <c r="I15" s="342"/>
      <c r="J15" s="342"/>
      <c r="K15" s="352"/>
    </row>
    <row r="16" spans="2:11" ht="15">
      <c r="B16" s="40">
        <v>1</v>
      </c>
      <c r="C16" s="40">
        <v>2</v>
      </c>
      <c r="D16" s="40">
        <v>3</v>
      </c>
      <c r="E16" s="40">
        <v>4</v>
      </c>
      <c r="F16" s="342">
        <v>5</v>
      </c>
      <c r="G16" s="342"/>
      <c r="H16" s="342"/>
      <c r="I16" s="342"/>
      <c r="J16" s="342"/>
      <c r="K16" s="53">
        <v>6</v>
      </c>
    </row>
    <row r="17" spans="2:11" ht="16.5" customHeight="1">
      <c r="B17" s="166" t="s">
        <v>256</v>
      </c>
      <c r="C17" s="167"/>
      <c r="D17" s="168"/>
      <c r="E17" s="169"/>
      <c r="F17" s="343" t="s">
        <v>257</v>
      </c>
      <c r="G17" s="343"/>
      <c r="H17" s="343"/>
      <c r="I17" s="343"/>
      <c r="J17" s="343"/>
      <c r="K17" s="58">
        <f>K18+K25+K43+K48+K40</f>
        <v>3761772.12</v>
      </c>
    </row>
    <row r="18" spans="2:11" ht="29.25" customHeight="1">
      <c r="B18" s="170" t="s">
        <v>256</v>
      </c>
      <c r="C18" s="170" t="s">
        <v>258</v>
      </c>
      <c r="D18" s="170"/>
      <c r="E18" s="171"/>
      <c r="F18" s="296" t="s">
        <v>259</v>
      </c>
      <c r="G18" s="297"/>
      <c r="H18" s="297"/>
      <c r="I18" s="297"/>
      <c r="J18" s="298"/>
      <c r="K18" s="60">
        <f>K19</f>
        <v>443100</v>
      </c>
    </row>
    <row r="19" spans="2:11" ht="38.25" customHeight="1">
      <c r="B19" s="172" t="s">
        <v>256</v>
      </c>
      <c r="C19" s="172" t="s">
        <v>258</v>
      </c>
      <c r="D19" s="172" t="s">
        <v>260</v>
      </c>
      <c r="E19" s="173"/>
      <c r="F19" s="302" t="s">
        <v>261</v>
      </c>
      <c r="G19" s="303"/>
      <c r="H19" s="303"/>
      <c r="I19" s="303"/>
      <c r="J19" s="304"/>
      <c r="K19" s="63">
        <f>K20</f>
        <v>443100</v>
      </c>
    </row>
    <row r="20" spans="2:11" ht="27" customHeight="1">
      <c r="B20" s="172" t="s">
        <v>256</v>
      </c>
      <c r="C20" s="172" t="s">
        <v>258</v>
      </c>
      <c r="D20" s="172" t="s">
        <v>262</v>
      </c>
      <c r="E20" s="173"/>
      <c r="F20" s="302" t="s">
        <v>263</v>
      </c>
      <c r="G20" s="303"/>
      <c r="H20" s="303"/>
      <c r="I20" s="303"/>
      <c r="J20" s="304"/>
      <c r="K20" s="63">
        <f>K21</f>
        <v>443100</v>
      </c>
    </row>
    <row r="21" spans="2:11" ht="16.5" customHeight="1">
      <c r="B21" s="172" t="s">
        <v>256</v>
      </c>
      <c r="C21" s="172" t="s">
        <v>258</v>
      </c>
      <c r="D21" s="172" t="s">
        <v>264</v>
      </c>
      <c r="E21" s="173"/>
      <c r="F21" s="302" t="s">
        <v>265</v>
      </c>
      <c r="G21" s="303"/>
      <c r="H21" s="303"/>
      <c r="I21" s="303"/>
      <c r="J21" s="304"/>
      <c r="K21" s="63">
        <f>K22</f>
        <v>443100</v>
      </c>
    </row>
    <row r="22" spans="2:11" ht="26.25" customHeight="1">
      <c r="B22" s="172" t="s">
        <v>256</v>
      </c>
      <c r="C22" s="172" t="s">
        <v>258</v>
      </c>
      <c r="D22" s="172" t="s">
        <v>266</v>
      </c>
      <c r="E22" s="173" t="s">
        <v>267</v>
      </c>
      <c r="F22" s="302" t="s">
        <v>268</v>
      </c>
      <c r="G22" s="303"/>
      <c r="H22" s="303"/>
      <c r="I22" s="303"/>
      <c r="J22" s="304"/>
      <c r="K22" s="63">
        <f>K23+K24</f>
        <v>443100</v>
      </c>
    </row>
    <row r="23" spans="2:11" ht="12.75" customHeight="1">
      <c r="B23" s="172" t="s">
        <v>256</v>
      </c>
      <c r="C23" s="172" t="s">
        <v>258</v>
      </c>
      <c r="D23" s="172" t="s">
        <v>266</v>
      </c>
      <c r="E23" s="173" t="s">
        <v>269</v>
      </c>
      <c r="F23" s="302" t="s">
        <v>270</v>
      </c>
      <c r="G23" s="308"/>
      <c r="H23" s="308"/>
      <c r="I23" s="308"/>
      <c r="J23" s="309"/>
      <c r="K23" s="63">
        <v>340400</v>
      </c>
    </row>
    <row r="24" spans="2:11" ht="26.25" customHeight="1">
      <c r="B24" s="172" t="s">
        <v>256</v>
      </c>
      <c r="C24" s="172" t="s">
        <v>258</v>
      </c>
      <c r="D24" s="172" t="s">
        <v>266</v>
      </c>
      <c r="E24" s="173" t="s">
        <v>271</v>
      </c>
      <c r="F24" s="302" t="s">
        <v>272</v>
      </c>
      <c r="G24" s="308"/>
      <c r="H24" s="308"/>
      <c r="I24" s="308"/>
      <c r="J24" s="309"/>
      <c r="K24" s="63">
        <v>102700</v>
      </c>
    </row>
    <row r="25" spans="2:11" ht="41.25" customHeight="1">
      <c r="B25" s="170" t="s">
        <v>256</v>
      </c>
      <c r="C25" s="170" t="s">
        <v>273</v>
      </c>
      <c r="D25" s="170"/>
      <c r="E25" s="171"/>
      <c r="F25" s="296" t="s">
        <v>274</v>
      </c>
      <c r="G25" s="297"/>
      <c r="H25" s="297"/>
      <c r="I25" s="297"/>
      <c r="J25" s="298"/>
      <c r="K25" s="60">
        <f>K26+K35</f>
        <v>784192.12</v>
      </c>
    </row>
    <row r="26" spans="2:11" ht="39" customHeight="1">
      <c r="B26" s="172" t="s">
        <v>256</v>
      </c>
      <c r="C26" s="172" t="s">
        <v>273</v>
      </c>
      <c r="D26" s="172" t="s">
        <v>260</v>
      </c>
      <c r="E26" s="173"/>
      <c r="F26" s="302" t="s">
        <v>261</v>
      </c>
      <c r="G26" s="303"/>
      <c r="H26" s="303"/>
      <c r="I26" s="303"/>
      <c r="J26" s="304"/>
      <c r="K26" s="63">
        <f>K27</f>
        <v>783192.12</v>
      </c>
    </row>
    <row r="27" spans="2:11" ht="26.25" customHeight="1">
      <c r="B27" s="172" t="s">
        <v>256</v>
      </c>
      <c r="C27" s="172" t="s">
        <v>273</v>
      </c>
      <c r="D27" s="172" t="s">
        <v>262</v>
      </c>
      <c r="E27" s="173"/>
      <c r="F27" s="302" t="s">
        <v>263</v>
      </c>
      <c r="G27" s="303"/>
      <c r="H27" s="303"/>
      <c r="I27" s="303"/>
      <c r="J27" s="304"/>
      <c r="K27" s="63">
        <f>K28+K38</f>
        <v>783192.12</v>
      </c>
    </row>
    <row r="28" spans="2:11" ht="15.75" customHeight="1">
      <c r="B28" s="172" t="s">
        <v>256</v>
      </c>
      <c r="C28" s="172" t="s">
        <v>273</v>
      </c>
      <c r="D28" s="172" t="s">
        <v>275</v>
      </c>
      <c r="E28" s="173"/>
      <c r="F28" s="302" t="s">
        <v>276</v>
      </c>
      <c r="G28" s="303"/>
      <c r="H28" s="303"/>
      <c r="I28" s="303"/>
      <c r="J28" s="304"/>
      <c r="K28" s="63">
        <f>K29+K32+K34</f>
        <v>766080</v>
      </c>
    </row>
    <row r="29" spans="2:11" ht="25.5" customHeight="1">
      <c r="B29" s="172" t="s">
        <v>256</v>
      </c>
      <c r="C29" s="172" t="s">
        <v>273</v>
      </c>
      <c r="D29" s="172" t="s">
        <v>275</v>
      </c>
      <c r="E29" s="173" t="s">
        <v>267</v>
      </c>
      <c r="F29" s="302" t="s">
        <v>268</v>
      </c>
      <c r="G29" s="303"/>
      <c r="H29" s="303"/>
      <c r="I29" s="303"/>
      <c r="J29" s="304"/>
      <c r="K29" s="63">
        <f>K31+K30</f>
        <v>268300</v>
      </c>
    </row>
    <row r="30" spans="2:11" ht="25.5" customHeight="1">
      <c r="B30" s="172" t="s">
        <v>256</v>
      </c>
      <c r="C30" s="172" t="s">
        <v>273</v>
      </c>
      <c r="D30" s="172" t="s">
        <v>275</v>
      </c>
      <c r="E30" s="173" t="s">
        <v>269</v>
      </c>
      <c r="F30" s="302" t="s">
        <v>270</v>
      </c>
      <c r="G30" s="308"/>
      <c r="H30" s="308"/>
      <c r="I30" s="308"/>
      <c r="J30" s="309"/>
      <c r="K30" s="63">
        <v>206100</v>
      </c>
    </row>
    <row r="31" spans="2:11" ht="25.5" customHeight="1">
      <c r="B31" s="172" t="s">
        <v>256</v>
      </c>
      <c r="C31" s="172" t="s">
        <v>273</v>
      </c>
      <c r="D31" s="172" t="s">
        <v>275</v>
      </c>
      <c r="E31" s="173" t="s">
        <v>271</v>
      </c>
      <c r="F31" s="302" t="s">
        <v>272</v>
      </c>
      <c r="G31" s="308"/>
      <c r="H31" s="308"/>
      <c r="I31" s="308"/>
      <c r="J31" s="309"/>
      <c r="K31" s="63">
        <v>62200</v>
      </c>
    </row>
    <row r="32" spans="2:11" ht="24" customHeight="1">
      <c r="B32" s="172" t="s">
        <v>256</v>
      </c>
      <c r="C32" s="172" t="s">
        <v>273</v>
      </c>
      <c r="D32" s="172" t="s">
        <v>275</v>
      </c>
      <c r="E32" s="173" t="s">
        <v>277</v>
      </c>
      <c r="F32" s="302" t="s">
        <v>278</v>
      </c>
      <c r="G32" s="303"/>
      <c r="H32" s="303"/>
      <c r="I32" s="303"/>
      <c r="J32" s="304"/>
      <c r="K32" s="63">
        <v>477780</v>
      </c>
    </row>
    <row r="33" spans="2:11" ht="15" customHeight="1" hidden="1">
      <c r="B33" s="172" t="s">
        <v>256</v>
      </c>
      <c r="C33" s="172" t="s">
        <v>273</v>
      </c>
      <c r="D33" s="172" t="s">
        <v>275</v>
      </c>
      <c r="E33" s="173" t="s">
        <v>279</v>
      </c>
      <c r="F33" s="302" t="s">
        <v>280</v>
      </c>
      <c r="G33" s="308"/>
      <c r="H33" s="308"/>
      <c r="I33" s="308"/>
      <c r="J33" s="309"/>
      <c r="K33" s="63">
        <v>0</v>
      </c>
    </row>
    <row r="34" spans="2:11" ht="14.25" customHeight="1">
      <c r="B34" s="172" t="s">
        <v>256</v>
      </c>
      <c r="C34" s="172" t="s">
        <v>273</v>
      </c>
      <c r="D34" s="172" t="s">
        <v>275</v>
      </c>
      <c r="E34" s="173" t="s">
        <v>281</v>
      </c>
      <c r="F34" s="302" t="s">
        <v>282</v>
      </c>
      <c r="G34" s="303"/>
      <c r="H34" s="303"/>
      <c r="I34" s="303"/>
      <c r="J34" s="304"/>
      <c r="K34" s="63">
        <v>20000</v>
      </c>
    </row>
    <row r="35" spans="2:11" ht="42" customHeight="1">
      <c r="B35" s="176" t="s">
        <v>256</v>
      </c>
      <c r="C35" s="176" t="s">
        <v>273</v>
      </c>
      <c r="D35" s="176" t="s">
        <v>283</v>
      </c>
      <c r="E35" s="177"/>
      <c r="F35" s="316" t="s">
        <v>87</v>
      </c>
      <c r="G35" s="324"/>
      <c r="H35" s="324"/>
      <c r="I35" s="324"/>
      <c r="J35" s="325"/>
      <c r="K35" s="69">
        <f>K37</f>
        <v>1000</v>
      </c>
    </row>
    <row r="36" spans="2:11" ht="15" customHeight="1" hidden="1">
      <c r="B36" s="172" t="s">
        <v>256</v>
      </c>
      <c r="C36" s="172" t="s">
        <v>273</v>
      </c>
      <c r="D36" s="172" t="s">
        <v>283</v>
      </c>
      <c r="E36" s="173"/>
      <c r="F36" s="302"/>
      <c r="G36" s="308"/>
      <c r="H36" s="308"/>
      <c r="I36" s="308"/>
      <c r="J36" s="309"/>
      <c r="K36" s="63"/>
    </row>
    <row r="37" spans="2:11" ht="30" customHeight="1">
      <c r="B37" s="172" t="s">
        <v>256</v>
      </c>
      <c r="C37" s="172" t="s">
        <v>273</v>
      </c>
      <c r="D37" s="172" t="s">
        <v>283</v>
      </c>
      <c r="E37" s="173" t="s">
        <v>277</v>
      </c>
      <c r="F37" s="302" t="s">
        <v>278</v>
      </c>
      <c r="G37" s="303"/>
      <c r="H37" s="303"/>
      <c r="I37" s="303"/>
      <c r="J37" s="304"/>
      <c r="K37" s="63">
        <v>1000</v>
      </c>
    </row>
    <row r="38" spans="2:11" ht="41.25" customHeight="1">
      <c r="B38" s="178" t="s">
        <v>256</v>
      </c>
      <c r="C38" s="178" t="s">
        <v>273</v>
      </c>
      <c r="D38" s="178" t="s">
        <v>610</v>
      </c>
      <c r="E38" s="173"/>
      <c r="F38" s="339" t="s">
        <v>609</v>
      </c>
      <c r="G38" s="340"/>
      <c r="H38" s="340"/>
      <c r="I38" s="340"/>
      <c r="J38" s="341"/>
      <c r="K38" s="69">
        <f>K39</f>
        <v>17112.12</v>
      </c>
    </row>
    <row r="39" spans="2:11" ht="30" customHeight="1">
      <c r="B39" s="172" t="s">
        <v>256</v>
      </c>
      <c r="C39" s="172" t="s">
        <v>273</v>
      </c>
      <c r="D39" s="172" t="s">
        <v>610</v>
      </c>
      <c r="E39" s="173" t="s">
        <v>277</v>
      </c>
      <c r="F39" s="302" t="s">
        <v>278</v>
      </c>
      <c r="G39" s="303"/>
      <c r="H39" s="303"/>
      <c r="I39" s="303"/>
      <c r="J39" s="304"/>
      <c r="K39" s="63">
        <v>17112.12</v>
      </c>
    </row>
    <row r="40" spans="2:11" s="70" customFormat="1" ht="15" customHeight="1">
      <c r="B40" s="176" t="s">
        <v>256</v>
      </c>
      <c r="C40" s="176" t="s">
        <v>284</v>
      </c>
      <c r="D40" s="176"/>
      <c r="E40" s="177"/>
      <c r="F40" s="316" t="s">
        <v>285</v>
      </c>
      <c r="G40" s="317"/>
      <c r="H40" s="317"/>
      <c r="I40" s="317"/>
      <c r="J40" s="318"/>
      <c r="K40" s="69">
        <f>K41</f>
        <v>0</v>
      </c>
    </row>
    <row r="41" spans="2:11" ht="15" customHeight="1">
      <c r="B41" s="172" t="s">
        <v>256</v>
      </c>
      <c r="C41" s="172" t="s">
        <v>284</v>
      </c>
      <c r="D41" s="172" t="s">
        <v>286</v>
      </c>
      <c r="E41" s="173"/>
      <c r="F41" s="302" t="s">
        <v>287</v>
      </c>
      <c r="G41" s="308"/>
      <c r="H41" s="308"/>
      <c r="I41" s="308"/>
      <c r="J41" s="309"/>
      <c r="K41" s="63">
        <f>K42</f>
        <v>0</v>
      </c>
    </row>
    <row r="42" spans="2:11" ht="29.25" customHeight="1">
      <c r="B42" s="172" t="s">
        <v>256</v>
      </c>
      <c r="C42" s="172" t="s">
        <v>284</v>
      </c>
      <c r="D42" s="172" t="s">
        <v>286</v>
      </c>
      <c r="E42" s="173" t="s">
        <v>277</v>
      </c>
      <c r="F42" s="302" t="s">
        <v>278</v>
      </c>
      <c r="G42" s="303"/>
      <c r="H42" s="303"/>
      <c r="I42" s="303"/>
      <c r="J42" s="304"/>
      <c r="K42" s="63">
        <v>0</v>
      </c>
    </row>
    <row r="43" spans="2:11" ht="13.5" customHeight="1">
      <c r="B43" s="179" t="s">
        <v>256</v>
      </c>
      <c r="C43" s="179" t="s">
        <v>288</v>
      </c>
      <c r="D43" s="179"/>
      <c r="E43" s="179"/>
      <c r="F43" s="313" t="s">
        <v>289</v>
      </c>
      <c r="G43" s="314"/>
      <c r="H43" s="314"/>
      <c r="I43" s="314"/>
      <c r="J43" s="315"/>
      <c r="K43" s="72">
        <f>K44</f>
        <v>20920</v>
      </c>
    </row>
    <row r="44" spans="2:11" ht="39" customHeight="1">
      <c r="B44" s="176" t="s">
        <v>256</v>
      </c>
      <c r="C44" s="176" t="s">
        <v>288</v>
      </c>
      <c r="D44" s="176" t="s">
        <v>260</v>
      </c>
      <c r="E44" s="177"/>
      <c r="F44" s="316" t="s">
        <v>261</v>
      </c>
      <c r="G44" s="317"/>
      <c r="H44" s="317"/>
      <c r="I44" s="317"/>
      <c r="J44" s="318"/>
      <c r="K44" s="69">
        <f>K45</f>
        <v>20920</v>
      </c>
    </row>
    <row r="45" spans="2:11" ht="27" customHeight="1">
      <c r="B45" s="172" t="s">
        <v>256</v>
      </c>
      <c r="C45" s="172" t="s">
        <v>288</v>
      </c>
      <c r="D45" s="172" t="s">
        <v>262</v>
      </c>
      <c r="E45" s="173"/>
      <c r="F45" s="302" t="s">
        <v>263</v>
      </c>
      <c r="G45" s="303"/>
      <c r="H45" s="303"/>
      <c r="I45" s="303"/>
      <c r="J45" s="304"/>
      <c r="K45" s="63">
        <f>K46</f>
        <v>20920</v>
      </c>
    </row>
    <row r="46" spans="2:11" ht="15.75" customHeight="1">
      <c r="B46" s="172" t="s">
        <v>256</v>
      </c>
      <c r="C46" s="172" t="s">
        <v>288</v>
      </c>
      <c r="D46" s="172" t="s">
        <v>290</v>
      </c>
      <c r="E46" s="173"/>
      <c r="F46" s="302" t="s">
        <v>291</v>
      </c>
      <c r="G46" s="303"/>
      <c r="H46" s="303"/>
      <c r="I46" s="303"/>
      <c r="J46" s="304"/>
      <c r="K46" s="63">
        <f>K47</f>
        <v>20920</v>
      </c>
    </row>
    <row r="47" spans="2:11" ht="17.25" customHeight="1">
      <c r="B47" s="172" t="s">
        <v>256</v>
      </c>
      <c r="C47" s="172" t="s">
        <v>288</v>
      </c>
      <c r="D47" s="172" t="s">
        <v>290</v>
      </c>
      <c r="E47" s="173" t="s">
        <v>292</v>
      </c>
      <c r="F47" s="302" t="s">
        <v>293</v>
      </c>
      <c r="G47" s="303"/>
      <c r="H47" s="303"/>
      <c r="I47" s="303"/>
      <c r="J47" s="304"/>
      <c r="K47" s="63">
        <v>20920</v>
      </c>
    </row>
    <row r="48" spans="2:11" ht="13.5" customHeight="1">
      <c r="B48" s="170" t="s">
        <v>256</v>
      </c>
      <c r="C48" s="170">
        <v>13</v>
      </c>
      <c r="D48" s="170"/>
      <c r="E48" s="170"/>
      <c r="F48" s="296" t="s">
        <v>294</v>
      </c>
      <c r="G48" s="297"/>
      <c r="H48" s="297"/>
      <c r="I48" s="297"/>
      <c r="J48" s="298"/>
      <c r="K48" s="60">
        <f>K49+K62+K53+K56</f>
        <v>2513560</v>
      </c>
    </row>
    <row r="49" spans="2:11" ht="41.25" customHeight="1">
      <c r="B49" s="176" t="s">
        <v>256</v>
      </c>
      <c r="C49" s="176" t="s">
        <v>295</v>
      </c>
      <c r="D49" s="176" t="s">
        <v>296</v>
      </c>
      <c r="E49" s="176"/>
      <c r="F49" s="316" t="s">
        <v>297</v>
      </c>
      <c r="G49" s="317"/>
      <c r="H49" s="317"/>
      <c r="I49" s="317"/>
      <c r="J49" s="318"/>
      <c r="K49" s="69">
        <f>K50</f>
        <v>40000</v>
      </c>
    </row>
    <row r="50" spans="2:11" ht="30.75" customHeight="1">
      <c r="B50" s="172" t="s">
        <v>256</v>
      </c>
      <c r="C50" s="172" t="s">
        <v>295</v>
      </c>
      <c r="D50" s="172" t="s">
        <v>298</v>
      </c>
      <c r="E50" s="172"/>
      <c r="F50" s="302" t="s">
        <v>299</v>
      </c>
      <c r="G50" s="303"/>
      <c r="H50" s="303"/>
      <c r="I50" s="303"/>
      <c r="J50" s="304"/>
      <c r="K50" s="63">
        <f>K51</f>
        <v>40000</v>
      </c>
    </row>
    <row r="51" spans="2:11" ht="26.25" customHeight="1">
      <c r="B51" s="172" t="s">
        <v>256</v>
      </c>
      <c r="C51" s="172" t="s">
        <v>295</v>
      </c>
      <c r="D51" s="172" t="s">
        <v>300</v>
      </c>
      <c r="E51" s="172"/>
      <c r="F51" s="302" t="s">
        <v>301</v>
      </c>
      <c r="G51" s="303"/>
      <c r="H51" s="303"/>
      <c r="I51" s="303"/>
      <c r="J51" s="304"/>
      <c r="K51" s="63">
        <f>K52</f>
        <v>40000</v>
      </c>
    </row>
    <row r="52" spans="2:11" ht="25.5" customHeight="1">
      <c r="B52" s="172" t="s">
        <v>256</v>
      </c>
      <c r="C52" s="172" t="s">
        <v>295</v>
      </c>
      <c r="D52" s="172" t="s">
        <v>300</v>
      </c>
      <c r="E52" s="172" t="s">
        <v>277</v>
      </c>
      <c r="F52" s="302" t="s">
        <v>278</v>
      </c>
      <c r="G52" s="303"/>
      <c r="H52" s="303"/>
      <c r="I52" s="303"/>
      <c r="J52" s="304"/>
      <c r="K52" s="63">
        <v>40000</v>
      </c>
    </row>
    <row r="53" spans="2:11" ht="44.25" customHeight="1">
      <c r="B53" s="176" t="s">
        <v>256</v>
      </c>
      <c r="C53" s="176" t="s">
        <v>295</v>
      </c>
      <c r="D53" s="176" t="s">
        <v>302</v>
      </c>
      <c r="E53" s="176"/>
      <c r="F53" s="316" t="s">
        <v>303</v>
      </c>
      <c r="G53" s="324"/>
      <c r="H53" s="324"/>
      <c r="I53" s="324"/>
      <c r="J53" s="325"/>
      <c r="K53" s="69">
        <f>K54</f>
        <v>5000</v>
      </c>
    </row>
    <row r="54" spans="2:11" ht="25.5" customHeight="1">
      <c r="B54" s="178" t="s">
        <v>256</v>
      </c>
      <c r="C54" s="178" t="s">
        <v>295</v>
      </c>
      <c r="D54" s="172" t="s">
        <v>304</v>
      </c>
      <c r="E54" s="172"/>
      <c r="F54" s="302" t="s">
        <v>305</v>
      </c>
      <c r="G54" s="308"/>
      <c r="H54" s="308"/>
      <c r="I54" s="308"/>
      <c r="J54" s="309"/>
      <c r="K54" s="63">
        <f>K55</f>
        <v>5000</v>
      </c>
    </row>
    <row r="55" spans="2:11" ht="25.5" customHeight="1">
      <c r="B55" s="172" t="s">
        <v>256</v>
      </c>
      <c r="C55" s="172" t="s">
        <v>295</v>
      </c>
      <c r="D55" s="172" t="s">
        <v>304</v>
      </c>
      <c r="E55" s="172" t="s">
        <v>277</v>
      </c>
      <c r="F55" s="302" t="s">
        <v>306</v>
      </c>
      <c r="G55" s="303"/>
      <c r="H55" s="303"/>
      <c r="I55" s="303"/>
      <c r="J55" s="304"/>
      <c r="K55" s="63">
        <v>5000</v>
      </c>
    </row>
    <row r="56" spans="2:11" ht="50.25" customHeight="1">
      <c r="B56" s="176" t="s">
        <v>256</v>
      </c>
      <c r="C56" s="176" t="s">
        <v>295</v>
      </c>
      <c r="D56" s="178" t="s">
        <v>307</v>
      </c>
      <c r="E56" s="172"/>
      <c r="F56" s="316" t="s">
        <v>568</v>
      </c>
      <c r="G56" s="324"/>
      <c r="H56" s="324"/>
      <c r="I56" s="324"/>
      <c r="J56" s="325"/>
      <c r="K56" s="66">
        <f>K57</f>
        <v>700000</v>
      </c>
    </row>
    <row r="57" spans="2:11" ht="25.5" customHeight="1">
      <c r="B57" s="178" t="s">
        <v>256</v>
      </c>
      <c r="C57" s="178" t="s">
        <v>295</v>
      </c>
      <c r="D57" s="172" t="s">
        <v>307</v>
      </c>
      <c r="E57" s="172"/>
      <c r="F57" s="302" t="s">
        <v>305</v>
      </c>
      <c r="G57" s="308"/>
      <c r="H57" s="308"/>
      <c r="I57" s="308"/>
      <c r="J57" s="309"/>
      <c r="K57" s="63">
        <f>K58</f>
        <v>700000</v>
      </c>
    </row>
    <row r="58" spans="2:11" ht="25.5" customHeight="1">
      <c r="B58" s="172" t="s">
        <v>256</v>
      </c>
      <c r="C58" s="172" t="s">
        <v>295</v>
      </c>
      <c r="D58" s="172" t="s">
        <v>307</v>
      </c>
      <c r="E58" s="172" t="s">
        <v>277</v>
      </c>
      <c r="F58" s="302" t="s">
        <v>306</v>
      </c>
      <c r="G58" s="303"/>
      <c r="H58" s="303"/>
      <c r="I58" s="303"/>
      <c r="J58" s="304"/>
      <c r="K58" s="63">
        <v>700000</v>
      </c>
    </row>
    <row r="59" spans="2:11" ht="15" customHeight="1" hidden="1">
      <c r="B59" s="172"/>
      <c r="C59" s="172"/>
      <c r="D59" s="172"/>
      <c r="E59" s="172"/>
      <c r="F59" s="302"/>
      <c r="G59" s="308"/>
      <c r="H59" s="308"/>
      <c r="I59" s="308"/>
      <c r="J59" s="309"/>
      <c r="K59" s="63"/>
    </row>
    <row r="60" spans="2:11" ht="15" customHeight="1" hidden="1">
      <c r="B60" s="172"/>
      <c r="C60" s="172"/>
      <c r="D60" s="172"/>
      <c r="E60" s="172"/>
      <c r="F60" s="302"/>
      <c r="G60" s="308"/>
      <c r="H60" s="308"/>
      <c r="I60" s="308"/>
      <c r="J60" s="309"/>
      <c r="K60" s="63"/>
    </row>
    <row r="61" spans="2:11" ht="15" customHeight="1" hidden="1">
      <c r="B61" s="172"/>
      <c r="C61" s="172"/>
      <c r="D61" s="172"/>
      <c r="E61" s="172"/>
      <c r="F61" s="302"/>
      <c r="G61" s="308"/>
      <c r="H61" s="308"/>
      <c r="I61" s="308"/>
      <c r="J61" s="309"/>
      <c r="K61" s="63"/>
    </row>
    <row r="62" spans="2:11" ht="39.75" customHeight="1">
      <c r="B62" s="176" t="s">
        <v>256</v>
      </c>
      <c r="C62" s="176">
        <v>13</v>
      </c>
      <c r="D62" s="176" t="s">
        <v>260</v>
      </c>
      <c r="E62" s="176"/>
      <c r="F62" s="316" t="s">
        <v>261</v>
      </c>
      <c r="G62" s="317"/>
      <c r="H62" s="317"/>
      <c r="I62" s="317"/>
      <c r="J62" s="318"/>
      <c r="K62" s="69">
        <f>K63</f>
        <v>1768560</v>
      </c>
    </row>
    <row r="63" spans="2:11" ht="28.5" customHeight="1">
      <c r="B63" s="172" t="s">
        <v>256</v>
      </c>
      <c r="C63" s="172" t="s">
        <v>295</v>
      </c>
      <c r="D63" s="172" t="s">
        <v>262</v>
      </c>
      <c r="E63" s="172"/>
      <c r="F63" s="302" t="s">
        <v>263</v>
      </c>
      <c r="G63" s="303"/>
      <c r="H63" s="303"/>
      <c r="I63" s="303"/>
      <c r="J63" s="304"/>
      <c r="K63" s="63">
        <f>K64</f>
        <v>1768560</v>
      </c>
    </row>
    <row r="64" spans="2:11" ht="25.5" customHeight="1">
      <c r="B64" s="172" t="s">
        <v>256</v>
      </c>
      <c r="C64" s="172" t="s">
        <v>295</v>
      </c>
      <c r="D64" s="172" t="s">
        <v>309</v>
      </c>
      <c r="E64" s="172"/>
      <c r="F64" s="302" t="s">
        <v>310</v>
      </c>
      <c r="G64" s="303"/>
      <c r="H64" s="303"/>
      <c r="I64" s="303"/>
      <c r="J64" s="304"/>
      <c r="K64" s="63">
        <f>K65+K68</f>
        <v>1768560</v>
      </c>
    </row>
    <row r="65" spans="2:11" ht="26.25" customHeight="1">
      <c r="B65" s="172" t="s">
        <v>256</v>
      </c>
      <c r="C65" s="172" t="s">
        <v>295</v>
      </c>
      <c r="D65" s="172" t="s">
        <v>309</v>
      </c>
      <c r="E65" s="172" t="s">
        <v>267</v>
      </c>
      <c r="F65" s="302" t="s">
        <v>311</v>
      </c>
      <c r="G65" s="303"/>
      <c r="H65" s="303"/>
      <c r="I65" s="303"/>
      <c r="J65" s="304"/>
      <c r="K65" s="63">
        <f>K67+K66</f>
        <v>1493800</v>
      </c>
    </row>
    <row r="66" spans="2:11" ht="16.5" customHeight="1">
      <c r="B66" s="172" t="s">
        <v>256</v>
      </c>
      <c r="C66" s="172" t="s">
        <v>295</v>
      </c>
      <c r="D66" s="172" t="s">
        <v>309</v>
      </c>
      <c r="E66" s="173" t="s">
        <v>269</v>
      </c>
      <c r="F66" s="302" t="s">
        <v>270</v>
      </c>
      <c r="G66" s="308"/>
      <c r="H66" s="308"/>
      <c r="I66" s="308"/>
      <c r="J66" s="309"/>
      <c r="K66" s="63">
        <v>1147300</v>
      </c>
    </row>
    <row r="67" spans="2:11" ht="41.25" customHeight="1">
      <c r="B67" s="172" t="s">
        <v>256</v>
      </c>
      <c r="C67" s="172" t="s">
        <v>295</v>
      </c>
      <c r="D67" s="172" t="s">
        <v>309</v>
      </c>
      <c r="E67" s="173" t="s">
        <v>271</v>
      </c>
      <c r="F67" s="302" t="s">
        <v>272</v>
      </c>
      <c r="G67" s="308"/>
      <c r="H67" s="308"/>
      <c r="I67" s="308"/>
      <c r="J67" s="309"/>
      <c r="K67" s="63">
        <v>346500</v>
      </c>
    </row>
    <row r="68" spans="2:11" ht="28.5" customHeight="1">
      <c r="B68" s="172" t="s">
        <v>256</v>
      </c>
      <c r="C68" s="172" t="s">
        <v>295</v>
      </c>
      <c r="D68" s="172" t="s">
        <v>309</v>
      </c>
      <c r="E68" s="173" t="s">
        <v>277</v>
      </c>
      <c r="F68" s="302" t="s">
        <v>278</v>
      </c>
      <c r="G68" s="303"/>
      <c r="H68" s="303"/>
      <c r="I68" s="303"/>
      <c r="J68" s="304"/>
      <c r="K68" s="63">
        <v>274760</v>
      </c>
    </row>
    <row r="69" spans="2:11" ht="18.75" customHeight="1" hidden="1">
      <c r="B69" s="166" t="s">
        <v>258</v>
      </c>
      <c r="C69" s="168"/>
      <c r="D69" s="168"/>
      <c r="E69" s="168"/>
      <c r="F69" s="310" t="s">
        <v>312</v>
      </c>
      <c r="G69" s="311"/>
      <c r="H69" s="311"/>
      <c r="I69" s="311"/>
      <c r="J69" s="312"/>
      <c r="K69" s="74">
        <f>K70</f>
        <v>166300</v>
      </c>
    </row>
    <row r="70" spans="2:11" ht="15" customHeight="1" hidden="1">
      <c r="B70" s="179" t="s">
        <v>258</v>
      </c>
      <c r="C70" s="179" t="s">
        <v>313</v>
      </c>
      <c r="D70" s="179"/>
      <c r="E70" s="179"/>
      <c r="F70" s="313" t="s">
        <v>314</v>
      </c>
      <c r="G70" s="314"/>
      <c r="H70" s="314"/>
      <c r="I70" s="314"/>
      <c r="J70" s="315"/>
      <c r="K70" s="72">
        <f>K71</f>
        <v>166300</v>
      </c>
    </row>
    <row r="71" spans="2:11" ht="15" customHeight="1" hidden="1">
      <c r="B71" s="178" t="s">
        <v>258</v>
      </c>
      <c r="C71" s="178" t="s">
        <v>313</v>
      </c>
      <c r="D71" s="178" t="s">
        <v>260</v>
      </c>
      <c r="E71" s="178"/>
      <c r="F71" s="305" t="s">
        <v>261</v>
      </c>
      <c r="G71" s="319"/>
      <c r="H71" s="319"/>
      <c r="I71" s="319"/>
      <c r="J71" s="320"/>
      <c r="K71" s="66">
        <f>K72</f>
        <v>166300</v>
      </c>
    </row>
    <row r="72" spans="2:11" ht="15" customHeight="1" hidden="1">
      <c r="B72" s="178" t="s">
        <v>258</v>
      </c>
      <c r="C72" s="178" t="s">
        <v>313</v>
      </c>
      <c r="D72" s="178" t="s">
        <v>262</v>
      </c>
      <c r="E72" s="178"/>
      <c r="F72" s="305" t="s">
        <v>263</v>
      </c>
      <c r="G72" s="319"/>
      <c r="H72" s="319"/>
      <c r="I72" s="319"/>
      <c r="J72" s="320"/>
      <c r="K72" s="66">
        <f>K73</f>
        <v>166300</v>
      </c>
    </row>
    <row r="73" spans="2:11" ht="24" customHeight="1">
      <c r="B73" s="176" t="s">
        <v>258</v>
      </c>
      <c r="C73" s="176" t="s">
        <v>313</v>
      </c>
      <c r="D73" s="176" t="s">
        <v>315</v>
      </c>
      <c r="E73" s="176"/>
      <c r="F73" s="316" t="s">
        <v>316</v>
      </c>
      <c r="G73" s="317"/>
      <c r="H73" s="317"/>
      <c r="I73" s="317"/>
      <c r="J73" s="318"/>
      <c r="K73" s="69">
        <f>K74+K77</f>
        <v>166300</v>
      </c>
    </row>
    <row r="74" spans="2:11" ht="27.75" customHeight="1">
      <c r="B74" s="172" t="s">
        <v>258</v>
      </c>
      <c r="C74" s="172" t="s">
        <v>313</v>
      </c>
      <c r="D74" s="172" t="s">
        <v>315</v>
      </c>
      <c r="E74" s="172" t="s">
        <v>267</v>
      </c>
      <c r="F74" s="302" t="s">
        <v>268</v>
      </c>
      <c r="G74" s="303"/>
      <c r="H74" s="303"/>
      <c r="I74" s="303"/>
      <c r="J74" s="304"/>
      <c r="K74" s="63">
        <f>K75+K76</f>
        <v>157092</v>
      </c>
    </row>
    <row r="75" spans="2:11" ht="15.75" customHeight="1">
      <c r="B75" s="172" t="s">
        <v>258</v>
      </c>
      <c r="C75" s="172" t="s">
        <v>313</v>
      </c>
      <c r="D75" s="172" t="s">
        <v>315</v>
      </c>
      <c r="E75" s="172" t="s">
        <v>269</v>
      </c>
      <c r="F75" s="302" t="s">
        <v>317</v>
      </c>
      <c r="G75" s="308"/>
      <c r="H75" s="308"/>
      <c r="I75" s="308"/>
      <c r="J75" s="309"/>
      <c r="K75" s="63">
        <v>118362</v>
      </c>
    </row>
    <row r="76" spans="2:11" ht="14.25" customHeight="1">
      <c r="B76" s="172" t="s">
        <v>258</v>
      </c>
      <c r="C76" s="172" t="s">
        <v>313</v>
      </c>
      <c r="D76" s="172" t="s">
        <v>315</v>
      </c>
      <c r="E76" s="172" t="s">
        <v>271</v>
      </c>
      <c r="F76" s="302" t="s">
        <v>318</v>
      </c>
      <c r="G76" s="308"/>
      <c r="H76" s="308"/>
      <c r="I76" s="308"/>
      <c r="J76" s="309"/>
      <c r="K76" s="63">
        <v>38730</v>
      </c>
    </row>
    <row r="77" spans="2:11" ht="24" customHeight="1">
      <c r="B77" s="172" t="s">
        <v>258</v>
      </c>
      <c r="C77" s="172" t="s">
        <v>313</v>
      </c>
      <c r="D77" s="172" t="s">
        <v>315</v>
      </c>
      <c r="E77" s="172" t="s">
        <v>277</v>
      </c>
      <c r="F77" s="302" t="s">
        <v>319</v>
      </c>
      <c r="G77" s="303"/>
      <c r="H77" s="303"/>
      <c r="I77" s="303"/>
      <c r="J77" s="304"/>
      <c r="K77" s="63">
        <v>9208</v>
      </c>
    </row>
    <row r="78" spans="2:11" ht="30" customHeight="1">
      <c r="B78" s="166" t="s">
        <v>313</v>
      </c>
      <c r="C78" s="179"/>
      <c r="D78" s="179"/>
      <c r="E78" s="179"/>
      <c r="F78" s="310" t="s">
        <v>320</v>
      </c>
      <c r="G78" s="311"/>
      <c r="H78" s="311"/>
      <c r="I78" s="311"/>
      <c r="J78" s="312"/>
      <c r="K78" s="74">
        <f>K85+K90</f>
        <v>313637.99999999994</v>
      </c>
    </row>
    <row r="79" spans="2:11" ht="15" customHeight="1" hidden="1">
      <c r="B79" s="172"/>
      <c r="C79" s="172"/>
      <c r="D79" s="172"/>
      <c r="E79" s="172"/>
      <c r="F79" s="174"/>
      <c r="G79" s="175"/>
      <c r="H79" s="175"/>
      <c r="I79" s="175"/>
      <c r="J79" s="173"/>
      <c r="K79" s="63"/>
    </row>
    <row r="80" spans="2:11" ht="15" customHeight="1" hidden="1">
      <c r="B80" s="172"/>
      <c r="C80" s="172"/>
      <c r="D80" s="172"/>
      <c r="E80" s="172"/>
      <c r="F80" s="174"/>
      <c r="G80" s="175"/>
      <c r="H80" s="175"/>
      <c r="I80" s="175"/>
      <c r="J80" s="173"/>
      <c r="K80" s="63"/>
    </row>
    <row r="81" spans="2:11" ht="15" customHeight="1" hidden="1">
      <c r="B81" s="172"/>
      <c r="C81" s="172"/>
      <c r="D81" s="172"/>
      <c r="E81" s="172"/>
      <c r="F81" s="174"/>
      <c r="G81" s="175"/>
      <c r="H81" s="175"/>
      <c r="I81" s="175"/>
      <c r="J81" s="173"/>
      <c r="K81" s="63"/>
    </row>
    <row r="82" spans="2:11" ht="15" customHeight="1" hidden="1">
      <c r="B82" s="172"/>
      <c r="C82" s="172"/>
      <c r="D82" s="172"/>
      <c r="E82" s="172"/>
      <c r="F82" s="174"/>
      <c r="G82" s="175"/>
      <c r="H82" s="175"/>
      <c r="I82" s="175"/>
      <c r="J82" s="173"/>
      <c r="K82" s="63"/>
    </row>
    <row r="83" spans="2:11" ht="15" customHeight="1" hidden="1">
      <c r="B83" s="172"/>
      <c r="C83" s="172"/>
      <c r="D83" s="172"/>
      <c r="E83" s="172"/>
      <c r="F83" s="174"/>
      <c r="G83" s="175"/>
      <c r="H83" s="175"/>
      <c r="I83" s="175"/>
      <c r="J83" s="173"/>
      <c r="K83" s="63"/>
    </row>
    <row r="84" spans="2:11" ht="18.75" customHeight="1" hidden="1">
      <c r="B84" s="166"/>
      <c r="C84" s="179"/>
      <c r="D84" s="179"/>
      <c r="E84" s="179"/>
      <c r="F84" s="310"/>
      <c r="G84" s="311"/>
      <c r="H84" s="311"/>
      <c r="I84" s="311"/>
      <c r="J84" s="312"/>
      <c r="K84" s="75"/>
    </row>
    <row r="85" spans="2:11" ht="42.75" customHeight="1">
      <c r="B85" s="170" t="s">
        <v>313</v>
      </c>
      <c r="C85" s="170" t="s">
        <v>321</v>
      </c>
      <c r="D85" s="170"/>
      <c r="E85" s="170"/>
      <c r="F85" s="296" t="s">
        <v>322</v>
      </c>
      <c r="G85" s="297"/>
      <c r="H85" s="297"/>
      <c r="I85" s="297"/>
      <c r="J85" s="298"/>
      <c r="K85" s="60">
        <f>K86</f>
        <v>23000</v>
      </c>
    </row>
    <row r="86" spans="2:11" ht="39" customHeight="1">
      <c r="B86" s="172" t="s">
        <v>313</v>
      </c>
      <c r="C86" s="172" t="s">
        <v>321</v>
      </c>
      <c r="D86" s="172" t="s">
        <v>260</v>
      </c>
      <c r="E86" s="172"/>
      <c r="F86" s="302" t="s">
        <v>261</v>
      </c>
      <c r="G86" s="303"/>
      <c r="H86" s="303"/>
      <c r="I86" s="303"/>
      <c r="J86" s="304"/>
      <c r="K86" s="63">
        <f>K87</f>
        <v>23000</v>
      </c>
    </row>
    <row r="87" spans="2:11" ht="31.5" customHeight="1">
      <c r="B87" s="172" t="s">
        <v>313</v>
      </c>
      <c r="C87" s="172" t="s">
        <v>321</v>
      </c>
      <c r="D87" s="172" t="s">
        <v>262</v>
      </c>
      <c r="E87" s="172"/>
      <c r="F87" s="302" t="s">
        <v>263</v>
      </c>
      <c r="G87" s="303"/>
      <c r="H87" s="303"/>
      <c r="I87" s="303"/>
      <c r="J87" s="304"/>
      <c r="K87" s="63">
        <f>K88</f>
        <v>23000</v>
      </c>
    </row>
    <row r="88" spans="2:11" ht="36.75" customHeight="1">
      <c r="B88" s="172" t="s">
        <v>313</v>
      </c>
      <c r="C88" s="172" t="s">
        <v>321</v>
      </c>
      <c r="D88" s="172" t="s">
        <v>323</v>
      </c>
      <c r="E88" s="172"/>
      <c r="F88" s="302" t="s">
        <v>324</v>
      </c>
      <c r="G88" s="303"/>
      <c r="H88" s="303"/>
      <c r="I88" s="303"/>
      <c r="J88" s="304"/>
      <c r="K88" s="63">
        <f>K89</f>
        <v>23000</v>
      </c>
    </row>
    <row r="89" spans="2:11" ht="26.25" customHeight="1">
      <c r="B89" s="172" t="s">
        <v>313</v>
      </c>
      <c r="C89" s="172" t="s">
        <v>321</v>
      </c>
      <c r="D89" s="172" t="s">
        <v>323</v>
      </c>
      <c r="E89" s="172" t="s">
        <v>277</v>
      </c>
      <c r="F89" s="302" t="s">
        <v>278</v>
      </c>
      <c r="G89" s="303"/>
      <c r="H89" s="303"/>
      <c r="I89" s="303"/>
      <c r="J89" s="304"/>
      <c r="K89" s="63">
        <v>23000</v>
      </c>
    </row>
    <row r="90" spans="2:11" ht="15.75" customHeight="1">
      <c r="B90" s="170" t="s">
        <v>313</v>
      </c>
      <c r="C90" s="170" t="s">
        <v>325</v>
      </c>
      <c r="D90" s="170"/>
      <c r="E90" s="170"/>
      <c r="F90" s="296" t="s">
        <v>326</v>
      </c>
      <c r="G90" s="297"/>
      <c r="H90" s="297"/>
      <c r="I90" s="297"/>
      <c r="J90" s="298"/>
      <c r="K90" s="60">
        <f>K96+K91+K100+K103</f>
        <v>290637.99999999994</v>
      </c>
    </row>
    <row r="91" spans="2:11" ht="54" customHeight="1">
      <c r="B91" s="178" t="s">
        <v>313</v>
      </c>
      <c r="C91" s="178" t="s">
        <v>325</v>
      </c>
      <c r="D91" s="178" t="s">
        <v>327</v>
      </c>
      <c r="E91" s="181"/>
      <c r="F91" s="337" t="s">
        <v>328</v>
      </c>
      <c r="G91" s="337"/>
      <c r="H91" s="337"/>
      <c r="I91" s="337"/>
      <c r="J91" s="338"/>
      <c r="K91" s="66">
        <f>K92+K94</f>
        <v>73000</v>
      </c>
    </row>
    <row r="92" spans="2:11" ht="30.75" customHeight="1">
      <c r="B92" s="172" t="s">
        <v>313</v>
      </c>
      <c r="C92" s="172" t="s">
        <v>325</v>
      </c>
      <c r="D92" s="172" t="s">
        <v>329</v>
      </c>
      <c r="E92" s="172"/>
      <c r="F92" s="302" t="s">
        <v>330</v>
      </c>
      <c r="G92" s="308"/>
      <c r="H92" s="308"/>
      <c r="I92" s="308"/>
      <c r="J92" s="309"/>
      <c r="K92" s="63">
        <f>K93</f>
        <v>43000</v>
      </c>
    </row>
    <row r="93" spans="2:11" ht="29.25" customHeight="1">
      <c r="B93" s="172" t="s">
        <v>313</v>
      </c>
      <c r="C93" s="172" t="s">
        <v>325</v>
      </c>
      <c r="D93" s="172" t="s">
        <v>331</v>
      </c>
      <c r="E93" s="172" t="s">
        <v>277</v>
      </c>
      <c r="F93" s="302" t="s">
        <v>278</v>
      </c>
      <c r="G93" s="303"/>
      <c r="H93" s="303"/>
      <c r="I93" s="303"/>
      <c r="J93" s="304"/>
      <c r="K93" s="63">
        <v>43000</v>
      </c>
    </row>
    <row r="94" spans="2:11" ht="24" customHeight="1">
      <c r="B94" s="172" t="s">
        <v>313</v>
      </c>
      <c r="C94" s="172" t="s">
        <v>325</v>
      </c>
      <c r="D94" s="172" t="s">
        <v>332</v>
      </c>
      <c r="E94" s="172"/>
      <c r="F94" s="302" t="s">
        <v>333</v>
      </c>
      <c r="G94" s="308"/>
      <c r="H94" s="308"/>
      <c r="I94" s="308"/>
      <c r="J94" s="309"/>
      <c r="K94" s="63">
        <f>K95</f>
        <v>30000</v>
      </c>
    </row>
    <row r="95" spans="2:11" ht="27" customHeight="1">
      <c r="B95" s="172" t="s">
        <v>313</v>
      </c>
      <c r="C95" s="172" t="s">
        <v>325</v>
      </c>
      <c r="D95" s="172" t="s">
        <v>332</v>
      </c>
      <c r="E95" s="172" t="s">
        <v>277</v>
      </c>
      <c r="F95" s="302" t="s">
        <v>278</v>
      </c>
      <c r="G95" s="303"/>
      <c r="H95" s="303"/>
      <c r="I95" s="303"/>
      <c r="J95" s="304"/>
      <c r="K95" s="63">
        <v>30000</v>
      </c>
    </row>
    <row r="96" spans="2:11" ht="39.75" customHeight="1">
      <c r="B96" s="176" t="s">
        <v>313</v>
      </c>
      <c r="C96" s="176" t="s">
        <v>325</v>
      </c>
      <c r="D96" s="176" t="s">
        <v>260</v>
      </c>
      <c r="E96" s="176"/>
      <c r="F96" s="316" t="s">
        <v>261</v>
      </c>
      <c r="G96" s="317"/>
      <c r="H96" s="317"/>
      <c r="I96" s="317"/>
      <c r="J96" s="318"/>
      <c r="K96" s="69">
        <f>K97</f>
        <v>51981.44</v>
      </c>
    </row>
    <row r="97" spans="2:11" ht="30" customHeight="1">
      <c r="B97" s="172" t="s">
        <v>313</v>
      </c>
      <c r="C97" s="172" t="s">
        <v>325</v>
      </c>
      <c r="D97" s="172" t="s">
        <v>262</v>
      </c>
      <c r="E97" s="172"/>
      <c r="F97" s="302" t="s">
        <v>263</v>
      </c>
      <c r="G97" s="303"/>
      <c r="H97" s="303"/>
      <c r="I97" s="303"/>
      <c r="J97" s="304"/>
      <c r="K97" s="63">
        <f>K98</f>
        <v>51981.44</v>
      </c>
    </row>
    <row r="98" spans="2:11" ht="42.75" customHeight="1">
      <c r="B98" s="172" t="s">
        <v>313</v>
      </c>
      <c r="C98" s="172" t="s">
        <v>325</v>
      </c>
      <c r="D98" s="172" t="s">
        <v>334</v>
      </c>
      <c r="E98" s="172"/>
      <c r="F98" s="302" t="s">
        <v>335</v>
      </c>
      <c r="G98" s="303"/>
      <c r="H98" s="303"/>
      <c r="I98" s="303"/>
      <c r="J98" s="304"/>
      <c r="K98" s="63">
        <f>K99</f>
        <v>51981.44</v>
      </c>
    </row>
    <row r="99" spans="2:11" ht="26.25" customHeight="1">
      <c r="B99" s="172" t="s">
        <v>313</v>
      </c>
      <c r="C99" s="172" t="s">
        <v>325</v>
      </c>
      <c r="D99" s="172" t="s">
        <v>334</v>
      </c>
      <c r="E99" s="172" t="s">
        <v>277</v>
      </c>
      <c r="F99" s="302" t="s">
        <v>278</v>
      </c>
      <c r="G99" s="303"/>
      <c r="H99" s="303"/>
      <c r="I99" s="303"/>
      <c r="J99" s="304"/>
      <c r="K99" s="63">
        <v>51981.44</v>
      </c>
    </row>
    <row r="100" spans="2:11" ht="35.25" customHeight="1">
      <c r="B100" s="176" t="s">
        <v>313</v>
      </c>
      <c r="C100" s="176" t="s">
        <v>325</v>
      </c>
      <c r="D100" s="176" t="s">
        <v>336</v>
      </c>
      <c r="E100" s="176"/>
      <c r="F100" s="332" t="s">
        <v>620</v>
      </c>
      <c r="G100" s="333"/>
      <c r="H100" s="333"/>
      <c r="I100" s="333"/>
      <c r="J100" s="334"/>
      <c r="K100" s="87">
        <f>K101</f>
        <v>151515.15</v>
      </c>
    </row>
    <row r="101" spans="2:11" ht="26.25" customHeight="1">
      <c r="B101" s="172" t="s">
        <v>313</v>
      </c>
      <c r="C101" s="172" t="s">
        <v>325</v>
      </c>
      <c r="D101" s="172" t="s">
        <v>336</v>
      </c>
      <c r="E101" s="172"/>
      <c r="F101" s="302" t="s">
        <v>330</v>
      </c>
      <c r="G101" s="308"/>
      <c r="H101" s="308"/>
      <c r="I101" s="308"/>
      <c r="J101" s="309"/>
      <c r="K101" s="77">
        <f>K102</f>
        <v>151515.15</v>
      </c>
    </row>
    <row r="102" spans="2:11" ht="25.5" customHeight="1">
      <c r="B102" s="172" t="s">
        <v>313</v>
      </c>
      <c r="C102" s="172" t="s">
        <v>325</v>
      </c>
      <c r="D102" s="172" t="s">
        <v>336</v>
      </c>
      <c r="E102" s="172" t="s">
        <v>277</v>
      </c>
      <c r="F102" s="302" t="s">
        <v>278</v>
      </c>
      <c r="G102" s="303"/>
      <c r="H102" s="303"/>
      <c r="I102" s="303"/>
      <c r="J102" s="304"/>
      <c r="K102" s="77">
        <v>151515.15</v>
      </c>
    </row>
    <row r="103" spans="2:11" ht="25.5" customHeight="1">
      <c r="B103" s="176" t="s">
        <v>313</v>
      </c>
      <c r="C103" s="176" t="s">
        <v>325</v>
      </c>
      <c r="D103" s="182" t="s">
        <v>337</v>
      </c>
      <c r="E103" s="182"/>
      <c r="F103" s="332" t="s">
        <v>619</v>
      </c>
      <c r="G103" s="335"/>
      <c r="H103" s="335"/>
      <c r="I103" s="335"/>
      <c r="J103" s="336"/>
      <c r="K103" s="87">
        <f>K104</f>
        <v>14141.41</v>
      </c>
    </row>
    <row r="104" spans="2:11" ht="24.75" customHeight="1">
      <c r="B104" s="172" t="s">
        <v>313</v>
      </c>
      <c r="C104" s="172" t="s">
        <v>325</v>
      </c>
      <c r="D104" s="172" t="s">
        <v>337</v>
      </c>
      <c r="E104" s="172"/>
      <c r="F104" s="302" t="s">
        <v>333</v>
      </c>
      <c r="G104" s="308"/>
      <c r="H104" s="308"/>
      <c r="I104" s="308"/>
      <c r="J104" s="309"/>
      <c r="K104" s="77">
        <f>K105</f>
        <v>14141.41</v>
      </c>
    </row>
    <row r="105" spans="2:11" ht="25.5" customHeight="1">
      <c r="B105" s="172" t="s">
        <v>313</v>
      </c>
      <c r="C105" s="172" t="s">
        <v>325</v>
      </c>
      <c r="D105" s="172" t="s">
        <v>337</v>
      </c>
      <c r="E105" s="172" t="s">
        <v>277</v>
      </c>
      <c r="F105" s="302" t="s">
        <v>278</v>
      </c>
      <c r="G105" s="303"/>
      <c r="H105" s="303"/>
      <c r="I105" s="303"/>
      <c r="J105" s="304"/>
      <c r="K105" s="77">
        <v>14141.41</v>
      </c>
    </row>
    <row r="106" spans="2:11" ht="15.75" customHeight="1">
      <c r="B106" s="166" t="s">
        <v>273</v>
      </c>
      <c r="C106" s="170"/>
      <c r="D106" s="170"/>
      <c r="E106" s="170"/>
      <c r="F106" s="310" t="s">
        <v>338</v>
      </c>
      <c r="G106" s="311"/>
      <c r="H106" s="311"/>
      <c r="I106" s="311"/>
      <c r="J106" s="312"/>
      <c r="K106" s="74">
        <f>K107+K112</f>
        <v>174200</v>
      </c>
    </row>
    <row r="107" spans="2:11" ht="15.75" customHeight="1">
      <c r="B107" s="170" t="s">
        <v>273</v>
      </c>
      <c r="C107" s="170" t="s">
        <v>321</v>
      </c>
      <c r="D107" s="170"/>
      <c r="E107" s="170"/>
      <c r="F107" s="296" t="s">
        <v>339</v>
      </c>
      <c r="G107" s="297"/>
      <c r="H107" s="297"/>
      <c r="I107" s="297"/>
      <c r="J107" s="298"/>
      <c r="K107" s="60">
        <f>K108</f>
        <v>169200</v>
      </c>
    </row>
    <row r="108" spans="2:11" ht="40.5" customHeight="1">
      <c r="B108" s="183" t="s">
        <v>273</v>
      </c>
      <c r="C108" s="183" t="s">
        <v>321</v>
      </c>
      <c r="D108" s="183" t="s">
        <v>260</v>
      </c>
      <c r="E108" s="183"/>
      <c r="F108" s="299" t="s">
        <v>261</v>
      </c>
      <c r="G108" s="300"/>
      <c r="H108" s="300"/>
      <c r="I108" s="300"/>
      <c r="J108" s="301"/>
      <c r="K108" s="79">
        <f>K109</f>
        <v>169200</v>
      </c>
    </row>
    <row r="109" spans="2:11" ht="30.75" customHeight="1">
      <c r="B109" s="172" t="s">
        <v>273</v>
      </c>
      <c r="C109" s="172" t="s">
        <v>321</v>
      </c>
      <c r="D109" s="172" t="s">
        <v>262</v>
      </c>
      <c r="E109" s="172"/>
      <c r="F109" s="302" t="s">
        <v>263</v>
      </c>
      <c r="G109" s="303"/>
      <c r="H109" s="303"/>
      <c r="I109" s="303"/>
      <c r="J109" s="304"/>
      <c r="K109" s="63">
        <f>K110</f>
        <v>169200</v>
      </c>
    </row>
    <row r="110" spans="2:11" ht="39.75" customHeight="1">
      <c r="B110" s="172" t="s">
        <v>273</v>
      </c>
      <c r="C110" s="172" t="s">
        <v>321</v>
      </c>
      <c r="D110" s="172" t="s">
        <v>340</v>
      </c>
      <c r="E110" s="172"/>
      <c r="F110" s="302" t="s">
        <v>341</v>
      </c>
      <c r="G110" s="303"/>
      <c r="H110" s="303"/>
      <c r="I110" s="303"/>
      <c r="J110" s="304"/>
      <c r="K110" s="63">
        <f>K111</f>
        <v>169200</v>
      </c>
    </row>
    <row r="111" spans="2:11" ht="14.25" customHeight="1">
      <c r="B111" s="172" t="s">
        <v>273</v>
      </c>
      <c r="C111" s="172" t="s">
        <v>321</v>
      </c>
      <c r="D111" s="172" t="s">
        <v>340</v>
      </c>
      <c r="E111" s="172" t="s">
        <v>277</v>
      </c>
      <c r="F111" s="302" t="s">
        <v>240</v>
      </c>
      <c r="G111" s="303"/>
      <c r="H111" s="303"/>
      <c r="I111" s="303"/>
      <c r="J111" s="304"/>
      <c r="K111" s="63">
        <v>169200</v>
      </c>
    </row>
    <row r="112" spans="2:11" ht="14.25" customHeight="1">
      <c r="B112" s="176" t="s">
        <v>273</v>
      </c>
      <c r="C112" s="176" t="s">
        <v>342</v>
      </c>
      <c r="D112" s="176"/>
      <c r="E112" s="176"/>
      <c r="F112" s="316" t="s">
        <v>443</v>
      </c>
      <c r="G112" s="317"/>
      <c r="H112" s="317"/>
      <c r="I112" s="317"/>
      <c r="J112" s="318"/>
      <c r="K112" s="69">
        <f>K113</f>
        <v>5000</v>
      </c>
    </row>
    <row r="113" spans="2:11" ht="27.75" customHeight="1">
      <c r="B113" s="178" t="s">
        <v>273</v>
      </c>
      <c r="C113" s="178" t="s">
        <v>342</v>
      </c>
      <c r="D113" s="178" t="s">
        <v>343</v>
      </c>
      <c r="E113" s="178"/>
      <c r="F113" s="305" t="s">
        <v>344</v>
      </c>
      <c r="G113" s="306"/>
      <c r="H113" s="306"/>
      <c r="I113" s="306"/>
      <c r="J113" s="307"/>
      <c r="K113" s="66">
        <f>K114</f>
        <v>5000</v>
      </c>
    </row>
    <row r="114" spans="2:11" ht="16.5" customHeight="1">
      <c r="B114" s="172" t="s">
        <v>273</v>
      </c>
      <c r="C114" s="172" t="s">
        <v>342</v>
      </c>
      <c r="D114" s="172" t="s">
        <v>343</v>
      </c>
      <c r="E114" s="172" t="s">
        <v>277</v>
      </c>
      <c r="F114" s="302" t="s">
        <v>240</v>
      </c>
      <c r="G114" s="303"/>
      <c r="H114" s="303"/>
      <c r="I114" s="303"/>
      <c r="J114" s="304"/>
      <c r="K114" s="63">
        <v>5000</v>
      </c>
    </row>
    <row r="115" spans="2:11" ht="20.25" customHeight="1">
      <c r="B115" s="166" t="s">
        <v>345</v>
      </c>
      <c r="C115" s="179"/>
      <c r="D115" s="179"/>
      <c r="E115" s="179"/>
      <c r="F115" s="310" t="s">
        <v>346</v>
      </c>
      <c r="G115" s="311"/>
      <c r="H115" s="311"/>
      <c r="I115" s="311"/>
      <c r="J115" s="312"/>
      <c r="K115" s="75">
        <f>K116+K121</f>
        <v>398640</v>
      </c>
    </row>
    <row r="116" spans="2:11" ht="38.25" customHeight="1">
      <c r="B116" s="170" t="s">
        <v>345</v>
      </c>
      <c r="C116" s="179" t="s">
        <v>256</v>
      </c>
      <c r="D116" s="179"/>
      <c r="E116" s="179"/>
      <c r="F116" s="326" t="s">
        <v>569</v>
      </c>
      <c r="G116" s="327"/>
      <c r="H116" s="327"/>
      <c r="I116" s="327"/>
      <c r="J116" s="328"/>
      <c r="K116" s="72">
        <f>K117</f>
        <v>20000</v>
      </c>
    </row>
    <row r="117" spans="2:11" ht="38.25" customHeight="1">
      <c r="B117" s="184" t="s">
        <v>345</v>
      </c>
      <c r="C117" s="183" t="s">
        <v>256</v>
      </c>
      <c r="D117" s="183" t="s">
        <v>570</v>
      </c>
      <c r="E117" s="183"/>
      <c r="F117" s="329" t="s">
        <v>571</v>
      </c>
      <c r="G117" s="330"/>
      <c r="H117" s="330"/>
      <c r="I117" s="330"/>
      <c r="J117" s="331"/>
      <c r="K117" s="79">
        <f>K118</f>
        <v>20000</v>
      </c>
    </row>
    <row r="118" spans="2:11" ht="28.5" customHeight="1">
      <c r="B118" s="184" t="s">
        <v>345</v>
      </c>
      <c r="C118" s="183" t="s">
        <v>256</v>
      </c>
      <c r="D118" s="183" t="s">
        <v>572</v>
      </c>
      <c r="E118" s="183"/>
      <c r="F118" s="289" t="s">
        <v>573</v>
      </c>
      <c r="G118" s="290"/>
      <c r="H118" s="290"/>
      <c r="I118" s="290"/>
      <c r="J118" s="291"/>
      <c r="K118" s="79">
        <f>K119</f>
        <v>20000</v>
      </c>
    </row>
    <row r="119" spans="2:11" ht="28.5" customHeight="1">
      <c r="B119" s="184" t="s">
        <v>345</v>
      </c>
      <c r="C119" s="183" t="s">
        <v>256</v>
      </c>
      <c r="D119" s="183" t="s">
        <v>574</v>
      </c>
      <c r="E119" s="183"/>
      <c r="F119" s="289" t="s">
        <v>575</v>
      </c>
      <c r="G119" s="290"/>
      <c r="H119" s="290"/>
      <c r="I119" s="290"/>
      <c r="J119" s="291"/>
      <c r="K119" s="79">
        <f>K120</f>
        <v>20000</v>
      </c>
    </row>
    <row r="120" spans="2:11" ht="28.5" customHeight="1">
      <c r="B120" s="184" t="s">
        <v>345</v>
      </c>
      <c r="C120" s="183" t="s">
        <v>256</v>
      </c>
      <c r="D120" s="183" t="s">
        <v>574</v>
      </c>
      <c r="E120" s="183" t="s">
        <v>277</v>
      </c>
      <c r="F120" s="289" t="s">
        <v>520</v>
      </c>
      <c r="G120" s="290"/>
      <c r="H120" s="290"/>
      <c r="I120" s="290"/>
      <c r="J120" s="291"/>
      <c r="K120" s="79">
        <v>20000</v>
      </c>
    </row>
    <row r="121" spans="2:11" ht="19.5" customHeight="1">
      <c r="B121" s="179" t="s">
        <v>345</v>
      </c>
      <c r="C121" s="179" t="s">
        <v>313</v>
      </c>
      <c r="D121" s="179"/>
      <c r="E121" s="179"/>
      <c r="F121" s="296" t="s">
        <v>347</v>
      </c>
      <c r="G121" s="297"/>
      <c r="H121" s="297"/>
      <c r="I121" s="297"/>
      <c r="J121" s="298"/>
      <c r="K121" s="72">
        <f>K125+K131+K122</f>
        <v>378640</v>
      </c>
    </row>
    <row r="122" spans="2:11" ht="51.75" customHeight="1">
      <c r="B122" s="178" t="s">
        <v>345</v>
      </c>
      <c r="C122" s="178" t="s">
        <v>313</v>
      </c>
      <c r="D122" s="179" t="s">
        <v>348</v>
      </c>
      <c r="E122" s="179"/>
      <c r="F122" s="296" t="s">
        <v>576</v>
      </c>
      <c r="G122" s="297"/>
      <c r="H122" s="297"/>
      <c r="I122" s="297"/>
      <c r="J122" s="298"/>
      <c r="K122" s="72">
        <f>K123</f>
        <v>10000</v>
      </c>
    </row>
    <row r="123" spans="2:11" ht="23.25" customHeight="1">
      <c r="B123" s="178" t="s">
        <v>345</v>
      </c>
      <c r="C123" s="178" t="s">
        <v>313</v>
      </c>
      <c r="D123" s="179" t="s">
        <v>350</v>
      </c>
      <c r="E123" s="179"/>
      <c r="F123" s="302" t="s">
        <v>351</v>
      </c>
      <c r="G123" s="303"/>
      <c r="H123" s="303"/>
      <c r="I123" s="303"/>
      <c r="J123" s="304"/>
      <c r="K123" s="72">
        <f>K124</f>
        <v>10000</v>
      </c>
    </row>
    <row r="124" spans="2:11" ht="27.75" customHeight="1">
      <c r="B124" s="178" t="s">
        <v>345</v>
      </c>
      <c r="C124" s="178" t="s">
        <v>313</v>
      </c>
      <c r="D124" s="183" t="s">
        <v>352</v>
      </c>
      <c r="E124" s="183" t="s">
        <v>277</v>
      </c>
      <c r="F124" s="302" t="s">
        <v>353</v>
      </c>
      <c r="G124" s="303"/>
      <c r="H124" s="303"/>
      <c r="I124" s="303"/>
      <c r="J124" s="304"/>
      <c r="K124" s="79">
        <v>10000</v>
      </c>
    </row>
    <row r="125" spans="2:11" ht="39" customHeight="1">
      <c r="B125" s="178" t="s">
        <v>345</v>
      </c>
      <c r="C125" s="178" t="s">
        <v>313</v>
      </c>
      <c r="D125" s="178" t="s">
        <v>260</v>
      </c>
      <c r="E125" s="178"/>
      <c r="F125" s="305" t="s">
        <v>261</v>
      </c>
      <c r="G125" s="319"/>
      <c r="H125" s="319"/>
      <c r="I125" s="319"/>
      <c r="J125" s="320"/>
      <c r="K125" s="66">
        <f>K126</f>
        <v>368640</v>
      </c>
    </row>
    <row r="126" spans="2:11" ht="27" customHeight="1">
      <c r="B126" s="178" t="s">
        <v>345</v>
      </c>
      <c r="C126" s="178" t="s">
        <v>313</v>
      </c>
      <c r="D126" s="178" t="s">
        <v>354</v>
      </c>
      <c r="E126" s="178"/>
      <c r="F126" s="305" t="s">
        <v>355</v>
      </c>
      <c r="G126" s="319"/>
      <c r="H126" s="319"/>
      <c r="I126" s="319"/>
      <c r="J126" s="320"/>
      <c r="K126" s="66">
        <f>K127</f>
        <v>368640</v>
      </c>
    </row>
    <row r="127" spans="2:11" ht="17.25" customHeight="1">
      <c r="B127" s="178" t="s">
        <v>345</v>
      </c>
      <c r="C127" s="178" t="s">
        <v>313</v>
      </c>
      <c r="D127" s="178" t="s">
        <v>356</v>
      </c>
      <c r="E127" s="178"/>
      <c r="F127" s="316" t="s">
        <v>357</v>
      </c>
      <c r="G127" s="317"/>
      <c r="H127" s="317"/>
      <c r="I127" s="317"/>
      <c r="J127" s="318"/>
      <c r="K127" s="66">
        <f>K128+K132+K134+K136</f>
        <v>368640</v>
      </c>
    </row>
    <row r="128" spans="2:11" ht="18" customHeight="1">
      <c r="B128" s="179" t="s">
        <v>345</v>
      </c>
      <c r="C128" s="179" t="s">
        <v>313</v>
      </c>
      <c r="D128" s="178" t="s">
        <v>358</v>
      </c>
      <c r="E128" s="179"/>
      <c r="F128" s="313" t="s">
        <v>359</v>
      </c>
      <c r="G128" s="314"/>
      <c r="H128" s="314"/>
      <c r="I128" s="314"/>
      <c r="J128" s="315"/>
      <c r="K128" s="72">
        <f>K129</f>
        <v>220000</v>
      </c>
    </row>
    <row r="129" spans="2:11" ht="30.75" customHeight="1">
      <c r="B129" s="172" t="s">
        <v>345</v>
      </c>
      <c r="C129" s="172" t="s">
        <v>313</v>
      </c>
      <c r="D129" s="172" t="s">
        <v>358</v>
      </c>
      <c r="E129" s="172" t="s">
        <v>277</v>
      </c>
      <c r="F129" s="302" t="s">
        <v>278</v>
      </c>
      <c r="G129" s="303"/>
      <c r="H129" s="303"/>
      <c r="I129" s="303"/>
      <c r="J129" s="304"/>
      <c r="K129" s="63">
        <v>220000</v>
      </c>
    </row>
    <row r="130" spans="2:11" ht="15" customHeight="1" hidden="1">
      <c r="B130" s="172" t="s">
        <v>345</v>
      </c>
      <c r="C130" s="172" t="s">
        <v>313</v>
      </c>
      <c r="D130" s="172" t="s">
        <v>360</v>
      </c>
      <c r="E130" s="172"/>
      <c r="F130" s="305" t="s">
        <v>361</v>
      </c>
      <c r="G130" s="306"/>
      <c r="H130" s="306"/>
      <c r="I130" s="306"/>
      <c r="J130" s="307"/>
      <c r="K130" s="66">
        <f>K131</f>
        <v>0</v>
      </c>
    </row>
    <row r="131" spans="2:11" ht="15" customHeight="1" hidden="1">
      <c r="B131" s="172" t="s">
        <v>345</v>
      </c>
      <c r="C131" s="172" t="s">
        <v>313</v>
      </c>
      <c r="D131" s="172" t="s">
        <v>360</v>
      </c>
      <c r="E131" s="172" t="s">
        <v>277</v>
      </c>
      <c r="F131" s="302" t="s">
        <v>278</v>
      </c>
      <c r="G131" s="303"/>
      <c r="H131" s="303"/>
      <c r="I131" s="303"/>
      <c r="J131" s="304"/>
      <c r="K131" s="63">
        <v>0</v>
      </c>
    </row>
    <row r="132" spans="2:11" ht="39" customHeight="1">
      <c r="B132" s="179" t="s">
        <v>345</v>
      </c>
      <c r="C132" s="179" t="s">
        <v>313</v>
      </c>
      <c r="D132" s="178" t="s">
        <v>362</v>
      </c>
      <c r="E132" s="179"/>
      <c r="F132" s="313" t="s">
        <v>363</v>
      </c>
      <c r="G132" s="314"/>
      <c r="H132" s="314"/>
      <c r="I132" s="314"/>
      <c r="J132" s="315"/>
      <c r="K132" s="72">
        <f>K133</f>
        <v>71000</v>
      </c>
    </row>
    <row r="133" spans="2:11" ht="26.25" customHeight="1">
      <c r="B133" s="172" t="s">
        <v>345</v>
      </c>
      <c r="C133" s="172" t="s">
        <v>313</v>
      </c>
      <c r="D133" s="172" t="s">
        <v>362</v>
      </c>
      <c r="E133" s="172" t="s">
        <v>277</v>
      </c>
      <c r="F133" s="302" t="s">
        <v>278</v>
      </c>
      <c r="G133" s="303"/>
      <c r="H133" s="303"/>
      <c r="I133" s="303"/>
      <c r="J133" s="304"/>
      <c r="K133" s="63">
        <v>71000</v>
      </c>
    </row>
    <row r="134" spans="2:11" ht="18.75" customHeight="1">
      <c r="B134" s="179" t="s">
        <v>345</v>
      </c>
      <c r="C134" s="179" t="s">
        <v>313</v>
      </c>
      <c r="D134" s="178" t="s">
        <v>364</v>
      </c>
      <c r="E134" s="183"/>
      <c r="F134" s="313" t="s">
        <v>365</v>
      </c>
      <c r="G134" s="314"/>
      <c r="H134" s="314"/>
      <c r="I134" s="314"/>
      <c r="J134" s="315"/>
      <c r="K134" s="72">
        <f>K135</f>
        <v>45150</v>
      </c>
    </row>
    <row r="135" spans="2:11" ht="27" customHeight="1">
      <c r="B135" s="172" t="s">
        <v>345</v>
      </c>
      <c r="C135" s="172" t="s">
        <v>313</v>
      </c>
      <c r="D135" s="172" t="s">
        <v>364</v>
      </c>
      <c r="E135" s="172" t="s">
        <v>277</v>
      </c>
      <c r="F135" s="302" t="s">
        <v>278</v>
      </c>
      <c r="G135" s="303"/>
      <c r="H135" s="303"/>
      <c r="I135" s="303"/>
      <c r="J135" s="304"/>
      <c r="K135" s="63">
        <v>45150</v>
      </c>
    </row>
    <row r="136" spans="2:11" ht="25.5" customHeight="1">
      <c r="B136" s="179" t="s">
        <v>345</v>
      </c>
      <c r="C136" s="179" t="s">
        <v>313</v>
      </c>
      <c r="D136" s="178" t="s">
        <v>366</v>
      </c>
      <c r="E136" s="179"/>
      <c r="F136" s="313" t="s">
        <v>367</v>
      </c>
      <c r="G136" s="314"/>
      <c r="H136" s="314"/>
      <c r="I136" s="314"/>
      <c r="J136" s="315"/>
      <c r="K136" s="72">
        <f>K137</f>
        <v>32490</v>
      </c>
    </row>
    <row r="137" spans="2:11" ht="28.5" customHeight="1">
      <c r="B137" s="172" t="s">
        <v>345</v>
      </c>
      <c r="C137" s="172" t="s">
        <v>313</v>
      </c>
      <c r="D137" s="172" t="s">
        <v>366</v>
      </c>
      <c r="E137" s="172" t="s">
        <v>277</v>
      </c>
      <c r="F137" s="302" t="s">
        <v>278</v>
      </c>
      <c r="G137" s="303"/>
      <c r="H137" s="303"/>
      <c r="I137" s="303"/>
      <c r="J137" s="304"/>
      <c r="K137" s="79">
        <v>32490</v>
      </c>
    </row>
    <row r="138" spans="2:11" ht="15" customHeight="1">
      <c r="B138" s="166" t="s">
        <v>284</v>
      </c>
      <c r="C138" s="170"/>
      <c r="D138" s="170"/>
      <c r="E138" s="170"/>
      <c r="F138" s="310" t="s">
        <v>368</v>
      </c>
      <c r="G138" s="311"/>
      <c r="H138" s="311"/>
      <c r="I138" s="311"/>
      <c r="J138" s="312"/>
      <c r="K138" s="74">
        <f>K139+K151+K148</f>
        <v>15000</v>
      </c>
    </row>
    <row r="139" spans="2:11" ht="16.5" customHeight="1">
      <c r="B139" s="176" t="s">
        <v>284</v>
      </c>
      <c r="C139" s="176" t="s">
        <v>284</v>
      </c>
      <c r="D139" s="176"/>
      <c r="E139" s="176"/>
      <c r="F139" s="316" t="s">
        <v>369</v>
      </c>
      <c r="G139" s="317"/>
      <c r="H139" s="317"/>
      <c r="I139" s="317"/>
      <c r="J139" s="318"/>
      <c r="K139" s="69">
        <f>K140+K144</f>
        <v>5000</v>
      </c>
    </row>
    <row r="140" spans="2:11" ht="32.25" customHeight="1">
      <c r="B140" s="170" t="s">
        <v>284</v>
      </c>
      <c r="C140" s="170" t="s">
        <v>284</v>
      </c>
      <c r="D140" s="170" t="s">
        <v>370</v>
      </c>
      <c r="E140" s="170"/>
      <c r="F140" s="296" t="s">
        <v>577</v>
      </c>
      <c r="G140" s="297"/>
      <c r="H140" s="297"/>
      <c r="I140" s="297"/>
      <c r="J140" s="298"/>
      <c r="K140" s="60">
        <f>K141</f>
        <v>3000</v>
      </c>
    </row>
    <row r="141" spans="2:11" ht="26.25" customHeight="1">
      <c r="B141" s="183" t="s">
        <v>284</v>
      </c>
      <c r="C141" s="183" t="s">
        <v>284</v>
      </c>
      <c r="D141" s="172" t="s">
        <v>372</v>
      </c>
      <c r="E141" s="183"/>
      <c r="F141" s="302" t="s">
        <v>373</v>
      </c>
      <c r="G141" s="303"/>
      <c r="H141" s="303"/>
      <c r="I141" s="303"/>
      <c r="J141" s="304"/>
      <c r="K141" s="79">
        <f>K142</f>
        <v>3000</v>
      </c>
    </row>
    <row r="142" spans="2:11" ht="24" customHeight="1">
      <c r="B142" s="172" t="s">
        <v>284</v>
      </c>
      <c r="C142" s="172" t="s">
        <v>284</v>
      </c>
      <c r="D142" s="172" t="s">
        <v>374</v>
      </c>
      <c r="E142" s="172"/>
      <c r="F142" s="302" t="s">
        <v>375</v>
      </c>
      <c r="G142" s="303"/>
      <c r="H142" s="303"/>
      <c r="I142" s="303"/>
      <c r="J142" s="304"/>
      <c r="K142" s="63">
        <f>K143</f>
        <v>3000</v>
      </c>
    </row>
    <row r="143" spans="2:11" ht="32.25" customHeight="1">
      <c r="B143" s="172" t="s">
        <v>284</v>
      </c>
      <c r="C143" s="172" t="s">
        <v>284</v>
      </c>
      <c r="D143" s="172" t="s">
        <v>374</v>
      </c>
      <c r="E143" s="172" t="s">
        <v>277</v>
      </c>
      <c r="F143" s="302" t="s">
        <v>278</v>
      </c>
      <c r="G143" s="303"/>
      <c r="H143" s="303"/>
      <c r="I143" s="303"/>
      <c r="J143" s="304"/>
      <c r="K143" s="63">
        <v>3000</v>
      </c>
    </row>
    <row r="144" spans="2:11" ht="51" customHeight="1">
      <c r="B144" s="170" t="s">
        <v>284</v>
      </c>
      <c r="C144" s="170"/>
      <c r="D144" s="176" t="s">
        <v>376</v>
      </c>
      <c r="E144" s="170"/>
      <c r="F144" s="296" t="s">
        <v>578</v>
      </c>
      <c r="G144" s="297"/>
      <c r="H144" s="297"/>
      <c r="I144" s="297"/>
      <c r="J144" s="298"/>
      <c r="K144" s="60">
        <f>K145</f>
        <v>2000</v>
      </c>
    </row>
    <row r="145" spans="2:11" ht="28.5" customHeight="1">
      <c r="B145" s="183" t="s">
        <v>284</v>
      </c>
      <c r="C145" s="183" t="s">
        <v>284</v>
      </c>
      <c r="D145" s="172" t="s">
        <v>377</v>
      </c>
      <c r="E145" s="183"/>
      <c r="F145" s="302" t="s">
        <v>378</v>
      </c>
      <c r="G145" s="303"/>
      <c r="H145" s="303"/>
      <c r="I145" s="303"/>
      <c r="J145" s="304"/>
      <c r="K145" s="79">
        <f>K146</f>
        <v>2000</v>
      </c>
    </row>
    <row r="146" spans="2:11" ht="23.25" customHeight="1">
      <c r="B146" s="172" t="s">
        <v>284</v>
      </c>
      <c r="C146" s="172" t="s">
        <v>284</v>
      </c>
      <c r="D146" s="172" t="s">
        <v>379</v>
      </c>
      <c r="E146" s="172"/>
      <c r="F146" s="302" t="s">
        <v>380</v>
      </c>
      <c r="G146" s="303"/>
      <c r="H146" s="303"/>
      <c r="I146" s="303"/>
      <c r="J146" s="304"/>
      <c r="K146" s="63">
        <f>K147</f>
        <v>2000</v>
      </c>
    </row>
    <row r="147" spans="2:11" ht="13.5" customHeight="1">
      <c r="B147" s="172" t="s">
        <v>284</v>
      </c>
      <c r="C147" s="172" t="s">
        <v>284</v>
      </c>
      <c r="D147" s="172" t="s">
        <v>379</v>
      </c>
      <c r="E147" s="172" t="s">
        <v>277</v>
      </c>
      <c r="F147" s="302" t="s">
        <v>278</v>
      </c>
      <c r="G147" s="303"/>
      <c r="H147" s="303"/>
      <c r="I147" s="303"/>
      <c r="J147" s="304"/>
      <c r="K147" s="63">
        <v>2000</v>
      </c>
    </row>
    <row r="148" spans="2:11" ht="48.75" customHeight="1">
      <c r="B148" s="170" t="s">
        <v>284</v>
      </c>
      <c r="C148" s="170" t="s">
        <v>284</v>
      </c>
      <c r="D148" s="172"/>
      <c r="E148" s="172"/>
      <c r="F148" s="316" t="s">
        <v>381</v>
      </c>
      <c r="G148" s="324"/>
      <c r="H148" s="324"/>
      <c r="I148" s="324"/>
      <c r="J148" s="325"/>
      <c r="K148" s="69">
        <f>K149</f>
        <v>10000</v>
      </c>
    </row>
    <row r="149" spans="2:11" ht="25.5" customHeight="1">
      <c r="B149" s="170" t="s">
        <v>284</v>
      </c>
      <c r="C149" s="170" t="s">
        <v>284</v>
      </c>
      <c r="D149" s="172" t="s">
        <v>567</v>
      </c>
      <c r="E149" s="172"/>
      <c r="F149" s="302" t="s">
        <v>382</v>
      </c>
      <c r="G149" s="308"/>
      <c r="H149" s="308"/>
      <c r="I149" s="308"/>
      <c r="J149" s="309"/>
      <c r="K149" s="63">
        <f>K150</f>
        <v>10000</v>
      </c>
    </row>
    <row r="150" spans="2:11" ht="28.5" customHeight="1">
      <c r="B150" s="170" t="s">
        <v>284</v>
      </c>
      <c r="C150" s="170" t="s">
        <v>284</v>
      </c>
      <c r="D150" s="172" t="s">
        <v>567</v>
      </c>
      <c r="E150" s="172"/>
      <c r="F150" s="302" t="s">
        <v>383</v>
      </c>
      <c r="G150" s="303"/>
      <c r="H150" s="303"/>
      <c r="I150" s="303"/>
      <c r="J150" s="304"/>
      <c r="K150" s="63">
        <v>10000</v>
      </c>
    </row>
    <row r="151" spans="2:11" ht="15" customHeight="1" hidden="1">
      <c r="B151" s="170" t="s">
        <v>284</v>
      </c>
      <c r="C151" s="170" t="s">
        <v>284</v>
      </c>
      <c r="D151" s="172"/>
      <c r="E151" s="172"/>
      <c r="F151" s="316" t="s">
        <v>384</v>
      </c>
      <c r="G151" s="324"/>
      <c r="H151" s="324"/>
      <c r="I151" s="324"/>
      <c r="J151" s="325"/>
      <c r="K151" s="66">
        <f>K152</f>
        <v>0</v>
      </c>
    </row>
    <row r="152" spans="2:11" ht="15" customHeight="1" hidden="1">
      <c r="B152" s="170" t="s">
        <v>284</v>
      </c>
      <c r="C152" s="170" t="s">
        <v>284</v>
      </c>
      <c r="D152" s="172" t="s">
        <v>385</v>
      </c>
      <c r="E152" s="172"/>
      <c r="F152" s="302" t="s">
        <v>386</v>
      </c>
      <c r="G152" s="308"/>
      <c r="H152" s="308"/>
      <c r="I152" s="308"/>
      <c r="J152" s="309"/>
      <c r="K152" s="63">
        <f>K153</f>
        <v>0</v>
      </c>
    </row>
    <row r="153" spans="1:11" ht="15" customHeight="1" hidden="1">
      <c r="A153" s="82"/>
      <c r="B153" s="170" t="s">
        <v>284</v>
      </c>
      <c r="C153" s="170" t="s">
        <v>284</v>
      </c>
      <c r="D153" s="172" t="s">
        <v>385</v>
      </c>
      <c r="E153" s="172" t="s">
        <v>277</v>
      </c>
      <c r="F153" s="302" t="s">
        <v>387</v>
      </c>
      <c r="G153" s="303"/>
      <c r="H153" s="303"/>
      <c r="I153" s="303"/>
      <c r="J153" s="304"/>
      <c r="K153" s="63">
        <v>0</v>
      </c>
    </row>
    <row r="154" spans="1:11" ht="39" customHeight="1">
      <c r="A154" s="82"/>
      <c r="B154" s="166" t="s">
        <v>388</v>
      </c>
      <c r="C154" s="170"/>
      <c r="D154" s="170"/>
      <c r="E154" s="170"/>
      <c r="F154" s="310" t="s">
        <v>389</v>
      </c>
      <c r="G154" s="311"/>
      <c r="H154" s="311"/>
      <c r="I154" s="311"/>
      <c r="J154" s="312"/>
      <c r="K154" s="74">
        <f>K155+K175</f>
        <v>925790.88</v>
      </c>
    </row>
    <row r="155" spans="2:11" ht="19.5" customHeight="1">
      <c r="B155" s="170" t="s">
        <v>388</v>
      </c>
      <c r="C155" s="170" t="s">
        <v>256</v>
      </c>
      <c r="D155" s="170"/>
      <c r="E155" s="170"/>
      <c r="F155" s="296" t="s">
        <v>390</v>
      </c>
      <c r="G155" s="297"/>
      <c r="H155" s="297"/>
      <c r="I155" s="297"/>
      <c r="J155" s="298"/>
      <c r="K155" s="60">
        <f>K156+K164+K160+K173</f>
        <v>449490.88</v>
      </c>
    </row>
    <row r="156" spans="2:11" ht="15" customHeight="1" hidden="1">
      <c r="B156" s="170" t="s">
        <v>388</v>
      </c>
      <c r="C156" s="170" t="s">
        <v>256</v>
      </c>
      <c r="D156" s="170" t="s">
        <v>296</v>
      </c>
      <c r="E156" s="170"/>
      <c r="F156" s="296" t="s">
        <v>297</v>
      </c>
      <c r="G156" s="297"/>
      <c r="H156" s="297"/>
      <c r="I156" s="297"/>
      <c r="J156" s="298"/>
      <c r="K156" s="60">
        <f>K157</f>
        <v>0</v>
      </c>
    </row>
    <row r="157" spans="2:11" ht="15" customHeight="1" hidden="1">
      <c r="B157" s="183" t="s">
        <v>388</v>
      </c>
      <c r="C157" s="183" t="s">
        <v>256</v>
      </c>
      <c r="D157" s="172" t="s">
        <v>298</v>
      </c>
      <c r="E157" s="183"/>
      <c r="F157" s="299" t="s">
        <v>391</v>
      </c>
      <c r="G157" s="300"/>
      <c r="H157" s="300"/>
      <c r="I157" s="300"/>
      <c r="J157" s="301"/>
      <c r="K157" s="79">
        <f>K158</f>
        <v>0</v>
      </c>
    </row>
    <row r="158" spans="2:11" ht="15" customHeight="1" hidden="1">
      <c r="B158" s="172" t="s">
        <v>388</v>
      </c>
      <c r="C158" s="172" t="s">
        <v>256</v>
      </c>
      <c r="D158" s="172" t="s">
        <v>300</v>
      </c>
      <c r="E158" s="172"/>
      <c r="F158" s="302" t="s">
        <v>301</v>
      </c>
      <c r="G158" s="303"/>
      <c r="H158" s="303"/>
      <c r="I158" s="303"/>
      <c r="J158" s="304"/>
      <c r="K158" s="63">
        <f>K159</f>
        <v>0</v>
      </c>
    </row>
    <row r="159" spans="2:11" ht="15" customHeight="1" hidden="1">
      <c r="B159" s="172" t="s">
        <v>388</v>
      </c>
      <c r="C159" s="172" t="s">
        <v>256</v>
      </c>
      <c r="D159" s="172" t="s">
        <v>300</v>
      </c>
      <c r="E159" s="172" t="s">
        <v>277</v>
      </c>
      <c r="F159" s="302" t="s">
        <v>278</v>
      </c>
      <c r="G159" s="303"/>
      <c r="H159" s="303"/>
      <c r="I159" s="303"/>
      <c r="J159" s="304"/>
      <c r="K159" s="63">
        <v>0</v>
      </c>
    </row>
    <row r="160" spans="2:11" ht="15" customHeight="1" hidden="1">
      <c r="B160" s="172" t="s">
        <v>388</v>
      </c>
      <c r="C160" s="172" t="s">
        <v>256</v>
      </c>
      <c r="D160" s="172" t="s">
        <v>392</v>
      </c>
      <c r="E160" s="172"/>
      <c r="F160" s="316" t="s">
        <v>393</v>
      </c>
      <c r="G160" s="324"/>
      <c r="H160" s="324"/>
      <c r="I160" s="324"/>
      <c r="J160" s="325"/>
      <c r="K160" s="63">
        <f>K161</f>
        <v>0</v>
      </c>
    </row>
    <row r="161" spans="2:11" ht="15" customHeight="1" hidden="1">
      <c r="B161" s="172" t="s">
        <v>388</v>
      </c>
      <c r="C161" s="172" t="s">
        <v>256</v>
      </c>
      <c r="D161" s="172" t="s">
        <v>392</v>
      </c>
      <c r="E161" s="172" t="s">
        <v>277</v>
      </c>
      <c r="F161" s="302" t="s">
        <v>394</v>
      </c>
      <c r="G161" s="303"/>
      <c r="H161" s="303"/>
      <c r="I161" s="303"/>
      <c r="J161" s="304"/>
      <c r="K161" s="63">
        <f>K162</f>
        <v>0</v>
      </c>
    </row>
    <row r="162" spans="2:11" ht="15" customHeight="1" hidden="1">
      <c r="B162" s="172" t="s">
        <v>388</v>
      </c>
      <c r="C162" s="172" t="s">
        <v>256</v>
      </c>
      <c r="D162" s="172" t="s">
        <v>392</v>
      </c>
      <c r="E162" s="172" t="s">
        <v>277</v>
      </c>
      <c r="F162" s="302" t="s">
        <v>278</v>
      </c>
      <c r="G162" s="303"/>
      <c r="H162" s="303"/>
      <c r="I162" s="303"/>
      <c r="J162" s="304"/>
      <c r="K162" s="83">
        <v>0</v>
      </c>
    </row>
    <row r="163" spans="2:11" ht="15" customHeight="1" hidden="1">
      <c r="B163" s="172" t="s">
        <v>388</v>
      </c>
      <c r="C163" s="172" t="s">
        <v>256</v>
      </c>
      <c r="D163" s="172" t="s">
        <v>395</v>
      </c>
      <c r="E163" s="172" t="s">
        <v>277</v>
      </c>
      <c r="F163" s="302" t="s">
        <v>278</v>
      </c>
      <c r="G163" s="303"/>
      <c r="H163" s="303"/>
      <c r="I163" s="303"/>
      <c r="J163" s="304"/>
      <c r="K163" s="83"/>
    </row>
    <row r="164" spans="2:11" ht="25.5" customHeight="1">
      <c r="B164" s="179" t="s">
        <v>388</v>
      </c>
      <c r="C164" s="179" t="s">
        <v>256</v>
      </c>
      <c r="D164" s="179" t="s">
        <v>260</v>
      </c>
      <c r="E164" s="179"/>
      <c r="F164" s="313" t="s">
        <v>261</v>
      </c>
      <c r="G164" s="314"/>
      <c r="H164" s="314"/>
      <c r="I164" s="314"/>
      <c r="J164" s="315"/>
      <c r="K164" s="72">
        <f>K165</f>
        <v>449490.88</v>
      </c>
    </row>
    <row r="165" spans="2:11" ht="26.25" customHeight="1">
      <c r="B165" s="172" t="s">
        <v>388</v>
      </c>
      <c r="C165" s="172" t="s">
        <v>256</v>
      </c>
      <c r="D165" s="172" t="s">
        <v>262</v>
      </c>
      <c r="E165" s="172"/>
      <c r="F165" s="302" t="s">
        <v>263</v>
      </c>
      <c r="G165" s="303"/>
      <c r="H165" s="303"/>
      <c r="I165" s="303"/>
      <c r="J165" s="304"/>
      <c r="K165" s="63">
        <f>K166</f>
        <v>449490.88</v>
      </c>
    </row>
    <row r="166" spans="2:11" ht="25.5" customHeight="1">
      <c r="B166" s="172" t="s">
        <v>388</v>
      </c>
      <c r="C166" s="172" t="s">
        <v>256</v>
      </c>
      <c r="D166" s="172" t="s">
        <v>396</v>
      </c>
      <c r="E166" s="172"/>
      <c r="F166" s="302" t="s">
        <v>397</v>
      </c>
      <c r="G166" s="303"/>
      <c r="H166" s="303"/>
      <c r="I166" s="303"/>
      <c r="J166" s="304"/>
      <c r="K166" s="63">
        <f>K167+K170+K172+K171</f>
        <v>449490.88</v>
      </c>
    </row>
    <row r="167" spans="2:11" ht="17.25" customHeight="1">
      <c r="B167" s="172" t="s">
        <v>388</v>
      </c>
      <c r="C167" s="172" t="s">
        <v>256</v>
      </c>
      <c r="D167" s="172" t="s">
        <v>396</v>
      </c>
      <c r="E167" s="172" t="s">
        <v>398</v>
      </c>
      <c r="F167" s="302" t="s">
        <v>399</v>
      </c>
      <c r="G167" s="303"/>
      <c r="H167" s="303"/>
      <c r="I167" s="303"/>
      <c r="J167" s="304"/>
      <c r="K167" s="63">
        <f>K169+K168</f>
        <v>245300</v>
      </c>
    </row>
    <row r="168" spans="2:11" ht="17.25" customHeight="1">
      <c r="B168" s="172" t="s">
        <v>388</v>
      </c>
      <c r="C168" s="172" t="s">
        <v>256</v>
      </c>
      <c r="D168" s="172" t="s">
        <v>396</v>
      </c>
      <c r="E168" s="172" t="s">
        <v>400</v>
      </c>
      <c r="F168" s="302" t="s">
        <v>317</v>
      </c>
      <c r="G168" s="308"/>
      <c r="H168" s="308"/>
      <c r="I168" s="308"/>
      <c r="J168" s="309"/>
      <c r="K168" s="63">
        <v>188400</v>
      </c>
    </row>
    <row r="169" spans="2:11" ht="39.75" customHeight="1">
      <c r="B169" s="172" t="s">
        <v>388</v>
      </c>
      <c r="C169" s="172" t="s">
        <v>256</v>
      </c>
      <c r="D169" s="172" t="s">
        <v>396</v>
      </c>
      <c r="E169" s="172" t="s">
        <v>401</v>
      </c>
      <c r="F169" s="302" t="s">
        <v>402</v>
      </c>
      <c r="G169" s="308"/>
      <c r="H169" s="308"/>
      <c r="I169" s="308"/>
      <c r="J169" s="309"/>
      <c r="K169" s="63">
        <v>56900</v>
      </c>
    </row>
    <row r="170" spans="2:11" ht="27.75" customHeight="1">
      <c r="B170" s="172" t="s">
        <v>388</v>
      </c>
      <c r="C170" s="172" t="s">
        <v>256</v>
      </c>
      <c r="D170" s="172" t="s">
        <v>396</v>
      </c>
      <c r="E170" s="172" t="s">
        <v>277</v>
      </c>
      <c r="F170" s="302" t="s">
        <v>278</v>
      </c>
      <c r="G170" s="303"/>
      <c r="H170" s="303"/>
      <c r="I170" s="303"/>
      <c r="J170" s="304"/>
      <c r="K170" s="63">
        <v>190190.88</v>
      </c>
    </row>
    <row r="171" spans="2:11" ht="18" customHeight="1">
      <c r="B171" s="172" t="s">
        <v>388</v>
      </c>
      <c r="C171" s="172" t="s">
        <v>256</v>
      </c>
      <c r="D171" s="172" t="s">
        <v>396</v>
      </c>
      <c r="E171" s="172" t="s">
        <v>279</v>
      </c>
      <c r="F171" s="302" t="s">
        <v>280</v>
      </c>
      <c r="G171" s="308"/>
      <c r="H171" s="308"/>
      <c r="I171" s="308"/>
      <c r="J171" s="309"/>
      <c r="K171" s="63">
        <v>2000</v>
      </c>
    </row>
    <row r="172" spans="2:11" ht="18" customHeight="1">
      <c r="B172" s="172" t="s">
        <v>388</v>
      </c>
      <c r="C172" s="172" t="s">
        <v>256</v>
      </c>
      <c r="D172" s="172" t="s">
        <v>396</v>
      </c>
      <c r="E172" s="172" t="s">
        <v>281</v>
      </c>
      <c r="F172" s="302" t="s">
        <v>282</v>
      </c>
      <c r="G172" s="303"/>
      <c r="H172" s="303"/>
      <c r="I172" s="303"/>
      <c r="J172" s="304"/>
      <c r="K172" s="63">
        <v>12000</v>
      </c>
    </row>
    <row r="173" spans="2:11" ht="15" customHeight="1" hidden="1">
      <c r="B173" s="172" t="s">
        <v>388</v>
      </c>
      <c r="C173" s="172" t="s">
        <v>256</v>
      </c>
      <c r="D173" s="172" t="s">
        <v>403</v>
      </c>
      <c r="E173" s="172"/>
      <c r="F173" s="302" t="s">
        <v>404</v>
      </c>
      <c r="G173" s="308"/>
      <c r="H173" s="308"/>
      <c r="I173" s="308"/>
      <c r="J173" s="309"/>
      <c r="K173" s="63">
        <v>0</v>
      </c>
    </row>
    <row r="174" spans="2:11" ht="1.5" customHeight="1">
      <c r="B174" s="172" t="s">
        <v>388</v>
      </c>
      <c r="C174" s="172" t="s">
        <v>256</v>
      </c>
      <c r="D174" s="172" t="s">
        <v>403</v>
      </c>
      <c r="E174" s="172" t="s">
        <v>398</v>
      </c>
      <c r="F174" s="302" t="s">
        <v>399</v>
      </c>
      <c r="G174" s="303"/>
      <c r="H174" s="303"/>
      <c r="I174" s="303"/>
      <c r="J174" s="304"/>
      <c r="K174" s="63">
        <v>0</v>
      </c>
    </row>
    <row r="175" spans="2:11" ht="37.5" customHeight="1">
      <c r="B175" s="185" t="s">
        <v>388</v>
      </c>
      <c r="C175" s="185" t="s">
        <v>273</v>
      </c>
      <c r="D175" s="185"/>
      <c r="E175" s="185"/>
      <c r="F175" s="321" t="s">
        <v>405</v>
      </c>
      <c r="G175" s="322"/>
      <c r="H175" s="322"/>
      <c r="I175" s="322"/>
      <c r="J175" s="323"/>
      <c r="K175" s="84">
        <f>K176</f>
        <v>476300</v>
      </c>
    </row>
    <row r="176" spans="2:11" ht="15" customHeight="1" hidden="1">
      <c r="B176" s="176" t="s">
        <v>388</v>
      </c>
      <c r="C176" s="176" t="s">
        <v>273</v>
      </c>
      <c r="D176" s="176" t="s">
        <v>260</v>
      </c>
      <c r="E176" s="176"/>
      <c r="F176" s="316" t="s">
        <v>261</v>
      </c>
      <c r="G176" s="317"/>
      <c r="H176" s="317"/>
      <c r="I176" s="317"/>
      <c r="J176" s="318"/>
      <c r="K176" s="69">
        <f>K177</f>
        <v>476300</v>
      </c>
    </row>
    <row r="177" spans="2:11" s="44" customFormat="1" ht="37.5" customHeight="1">
      <c r="B177" s="178" t="s">
        <v>388</v>
      </c>
      <c r="C177" s="178" t="s">
        <v>273</v>
      </c>
      <c r="D177" s="178" t="s">
        <v>262</v>
      </c>
      <c r="E177" s="178"/>
      <c r="F177" s="305" t="s">
        <v>263</v>
      </c>
      <c r="G177" s="319"/>
      <c r="H177" s="319"/>
      <c r="I177" s="319"/>
      <c r="J177" s="320"/>
      <c r="K177" s="66">
        <f>K178+K183</f>
        <v>476300</v>
      </c>
    </row>
    <row r="178" spans="2:11" ht="15" customHeight="1" hidden="1">
      <c r="B178" s="178" t="s">
        <v>388</v>
      </c>
      <c r="C178" s="178" t="s">
        <v>273</v>
      </c>
      <c r="D178" s="178" t="s">
        <v>406</v>
      </c>
      <c r="E178" s="178"/>
      <c r="F178" s="305" t="s">
        <v>407</v>
      </c>
      <c r="G178" s="319"/>
      <c r="H178" s="319"/>
      <c r="I178" s="319"/>
      <c r="J178" s="320"/>
      <c r="K178" s="66">
        <f>K179</f>
        <v>0</v>
      </c>
    </row>
    <row r="179" spans="2:11" ht="15" customHeight="1" hidden="1">
      <c r="B179" s="172" t="s">
        <v>388</v>
      </c>
      <c r="C179" s="172" t="s">
        <v>273</v>
      </c>
      <c r="D179" s="172" t="s">
        <v>406</v>
      </c>
      <c r="E179" s="172" t="s">
        <v>398</v>
      </c>
      <c r="F179" s="302" t="s">
        <v>399</v>
      </c>
      <c r="G179" s="303"/>
      <c r="H179" s="303"/>
      <c r="I179" s="303"/>
      <c r="J179" s="304"/>
      <c r="K179" s="63">
        <f>K181+K180+K182</f>
        <v>0</v>
      </c>
    </row>
    <row r="180" spans="2:11" ht="15" customHeight="1" hidden="1">
      <c r="B180" s="172" t="s">
        <v>388</v>
      </c>
      <c r="C180" s="172" t="s">
        <v>273</v>
      </c>
      <c r="D180" s="172" t="s">
        <v>406</v>
      </c>
      <c r="E180" s="172" t="s">
        <v>400</v>
      </c>
      <c r="F180" s="302" t="s">
        <v>317</v>
      </c>
      <c r="G180" s="308"/>
      <c r="H180" s="308"/>
      <c r="I180" s="308"/>
      <c r="J180" s="309"/>
      <c r="K180" s="63">
        <v>0</v>
      </c>
    </row>
    <row r="181" spans="2:11" ht="15" customHeight="1" hidden="1">
      <c r="B181" s="172" t="s">
        <v>388</v>
      </c>
      <c r="C181" s="172" t="s">
        <v>273</v>
      </c>
      <c r="D181" s="172" t="s">
        <v>406</v>
      </c>
      <c r="E181" s="172" t="s">
        <v>401</v>
      </c>
      <c r="F181" s="302" t="s">
        <v>402</v>
      </c>
      <c r="G181" s="308"/>
      <c r="H181" s="308"/>
      <c r="I181" s="308"/>
      <c r="J181" s="309"/>
      <c r="K181" s="63">
        <v>0</v>
      </c>
    </row>
    <row r="182" spans="2:11" ht="15" customHeight="1" hidden="1">
      <c r="B182" s="172" t="s">
        <v>388</v>
      </c>
      <c r="C182" s="172" t="s">
        <v>273</v>
      </c>
      <c r="D182" s="172" t="s">
        <v>406</v>
      </c>
      <c r="E182" s="172" t="s">
        <v>401</v>
      </c>
      <c r="F182" s="302" t="s">
        <v>402</v>
      </c>
      <c r="G182" s="308"/>
      <c r="H182" s="308"/>
      <c r="I182" s="308"/>
      <c r="J182" s="309"/>
      <c r="K182" s="63">
        <v>0</v>
      </c>
    </row>
    <row r="183" spans="2:11" ht="25.5" customHeight="1">
      <c r="B183" s="172" t="s">
        <v>388</v>
      </c>
      <c r="C183" s="172" t="s">
        <v>273</v>
      </c>
      <c r="D183" s="172" t="s">
        <v>408</v>
      </c>
      <c r="E183" s="172"/>
      <c r="F183" s="302" t="s">
        <v>409</v>
      </c>
      <c r="G183" s="303"/>
      <c r="H183" s="303"/>
      <c r="I183" s="303"/>
      <c r="J183" s="304"/>
      <c r="K183" s="63">
        <f>K184</f>
        <v>476300</v>
      </c>
    </row>
    <row r="184" spans="2:11" ht="25.5" customHeight="1">
      <c r="B184" s="172" t="s">
        <v>388</v>
      </c>
      <c r="C184" s="172" t="s">
        <v>273</v>
      </c>
      <c r="D184" s="172" t="s">
        <v>408</v>
      </c>
      <c r="E184" s="172" t="s">
        <v>267</v>
      </c>
      <c r="F184" s="302" t="s">
        <v>410</v>
      </c>
      <c r="G184" s="303"/>
      <c r="H184" s="303"/>
      <c r="I184" s="303"/>
      <c r="J184" s="304"/>
      <c r="K184" s="63">
        <f>K185+K186</f>
        <v>476300</v>
      </c>
    </row>
    <row r="185" spans="2:11" ht="15.75" customHeight="1">
      <c r="B185" s="172" t="s">
        <v>388</v>
      </c>
      <c r="C185" s="172" t="s">
        <v>273</v>
      </c>
      <c r="D185" s="172" t="s">
        <v>408</v>
      </c>
      <c r="E185" s="172" t="s">
        <v>269</v>
      </c>
      <c r="F185" s="302" t="s">
        <v>270</v>
      </c>
      <c r="G185" s="308"/>
      <c r="H185" s="308"/>
      <c r="I185" s="308"/>
      <c r="J185" s="309"/>
      <c r="K185" s="63">
        <v>365800</v>
      </c>
    </row>
    <row r="186" spans="2:11" ht="36.75" customHeight="1">
      <c r="B186" s="172" t="s">
        <v>388</v>
      </c>
      <c r="C186" s="172" t="s">
        <v>273</v>
      </c>
      <c r="D186" s="172" t="s">
        <v>408</v>
      </c>
      <c r="E186" s="172" t="s">
        <v>271</v>
      </c>
      <c r="F186" s="302" t="s">
        <v>272</v>
      </c>
      <c r="G186" s="308"/>
      <c r="H186" s="308"/>
      <c r="I186" s="308"/>
      <c r="J186" s="309"/>
      <c r="K186" s="63">
        <v>110500</v>
      </c>
    </row>
    <row r="187" spans="2:11" ht="22.5" customHeight="1">
      <c r="B187" s="166" t="s">
        <v>325</v>
      </c>
      <c r="C187" s="178"/>
      <c r="D187" s="172"/>
      <c r="E187" s="172"/>
      <c r="F187" s="310" t="s">
        <v>411</v>
      </c>
      <c r="G187" s="311"/>
      <c r="H187" s="311"/>
      <c r="I187" s="311"/>
      <c r="J187" s="312"/>
      <c r="K187" s="75">
        <f>K188</f>
        <v>160000</v>
      </c>
    </row>
    <row r="188" spans="2:11" s="82" customFormat="1" ht="38.25" customHeight="1">
      <c r="B188" s="170" t="s">
        <v>325</v>
      </c>
      <c r="C188" s="170"/>
      <c r="D188" s="170" t="s">
        <v>412</v>
      </c>
      <c r="E188" s="170"/>
      <c r="F188" s="316" t="s">
        <v>584</v>
      </c>
      <c r="G188" s="317"/>
      <c r="H188" s="317"/>
      <c r="I188" s="317"/>
      <c r="J188" s="318"/>
      <c r="K188" s="69">
        <f>K189+K197</f>
        <v>160000</v>
      </c>
    </row>
    <row r="189" spans="2:11" ht="27" customHeight="1">
      <c r="B189" s="183" t="s">
        <v>325</v>
      </c>
      <c r="C189" s="172"/>
      <c r="D189" s="172" t="s">
        <v>414</v>
      </c>
      <c r="E189" s="172"/>
      <c r="F189" s="299" t="s">
        <v>415</v>
      </c>
      <c r="G189" s="300"/>
      <c r="H189" s="300"/>
      <c r="I189" s="300"/>
      <c r="J189" s="301"/>
      <c r="K189" s="79">
        <f>K190+K193</f>
        <v>150000</v>
      </c>
    </row>
    <row r="190" spans="2:11" ht="27.75" customHeight="1">
      <c r="B190" s="172" t="s">
        <v>325</v>
      </c>
      <c r="C190" s="172" t="s">
        <v>256</v>
      </c>
      <c r="D190" s="172" t="s">
        <v>416</v>
      </c>
      <c r="E190" s="172"/>
      <c r="F190" s="302" t="s">
        <v>417</v>
      </c>
      <c r="G190" s="303"/>
      <c r="H190" s="303"/>
      <c r="I190" s="303"/>
      <c r="J190" s="304"/>
      <c r="K190" s="63">
        <f>K191</f>
        <v>120000</v>
      </c>
    </row>
    <row r="191" spans="2:11" ht="24" customHeight="1">
      <c r="B191" s="172" t="s">
        <v>325</v>
      </c>
      <c r="C191" s="172" t="s">
        <v>256</v>
      </c>
      <c r="D191" s="172" t="s">
        <v>418</v>
      </c>
      <c r="E191" s="172"/>
      <c r="F191" s="302" t="s">
        <v>419</v>
      </c>
      <c r="G191" s="303"/>
      <c r="H191" s="303"/>
      <c r="I191" s="303"/>
      <c r="J191" s="304"/>
      <c r="K191" s="63">
        <f>K192</f>
        <v>120000</v>
      </c>
    </row>
    <row r="192" spans="2:11" ht="17.25" customHeight="1">
      <c r="B192" s="172" t="s">
        <v>325</v>
      </c>
      <c r="C192" s="172" t="s">
        <v>256</v>
      </c>
      <c r="D192" s="172" t="s">
        <v>418</v>
      </c>
      <c r="E192" s="172" t="s">
        <v>420</v>
      </c>
      <c r="F192" s="302" t="s">
        <v>421</v>
      </c>
      <c r="G192" s="303"/>
      <c r="H192" s="303"/>
      <c r="I192" s="303"/>
      <c r="J192" s="304"/>
      <c r="K192" s="63">
        <v>120000</v>
      </c>
    </row>
    <row r="193" spans="2:11" ht="16.5" customHeight="1">
      <c r="B193" s="183" t="s">
        <v>325</v>
      </c>
      <c r="C193" s="183" t="s">
        <v>313</v>
      </c>
      <c r="D193" s="183"/>
      <c r="E193" s="183"/>
      <c r="F193" s="299" t="s">
        <v>422</v>
      </c>
      <c r="G193" s="300"/>
      <c r="H193" s="300"/>
      <c r="I193" s="300"/>
      <c r="J193" s="301"/>
      <c r="K193" s="79">
        <f>K194</f>
        <v>30000</v>
      </c>
    </row>
    <row r="194" spans="2:11" ht="26.25" customHeight="1">
      <c r="B194" s="172" t="s">
        <v>325</v>
      </c>
      <c r="C194" s="172" t="s">
        <v>313</v>
      </c>
      <c r="D194" s="172" t="s">
        <v>416</v>
      </c>
      <c r="E194" s="172"/>
      <c r="F194" s="302" t="s">
        <v>417</v>
      </c>
      <c r="G194" s="303"/>
      <c r="H194" s="303"/>
      <c r="I194" s="303"/>
      <c r="J194" s="304"/>
      <c r="K194" s="63">
        <f>K195</f>
        <v>30000</v>
      </c>
    </row>
    <row r="195" spans="2:11" ht="31.5" customHeight="1">
      <c r="B195" s="172" t="s">
        <v>325</v>
      </c>
      <c r="C195" s="172" t="s">
        <v>313</v>
      </c>
      <c r="D195" s="172" t="s">
        <v>423</v>
      </c>
      <c r="E195" s="172"/>
      <c r="F195" s="302" t="s">
        <v>424</v>
      </c>
      <c r="G195" s="303"/>
      <c r="H195" s="303"/>
      <c r="I195" s="303"/>
      <c r="J195" s="304"/>
      <c r="K195" s="63">
        <f>K196</f>
        <v>30000</v>
      </c>
    </row>
    <row r="196" spans="2:11" ht="15.75" customHeight="1">
      <c r="B196" s="172" t="s">
        <v>325</v>
      </c>
      <c r="C196" s="172" t="s">
        <v>313</v>
      </c>
      <c r="D196" s="172" t="s">
        <v>423</v>
      </c>
      <c r="E196" s="172" t="s">
        <v>420</v>
      </c>
      <c r="F196" s="302" t="s">
        <v>421</v>
      </c>
      <c r="G196" s="303"/>
      <c r="H196" s="303"/>
      <c r="I196" s="303"/>
      <c r="J196" s="304"/>
      <c r="K196" s="63">
        <v>30000</v>
      </c>
    </row>
    <row r="197" spans="2:11" ht="51" customHeight="1">
      <c r="B197" s="178" t="s">
        <v>325</v>
      </c>
      <c r="C197" s="178" t="s">
        <v>313</v>
      </c>
      <c r="D197" s="178" t="s">
        <v>425</v>
      </c>
      <c r="E197" s="178"/>
      <c r="F197" s="305" t="s">
        <v>426</v>
      </c>
      <c r="G197" s="306"/>
      <c r="H197" s="306"/>
      <c r="I197" s="306"/>
      <c r="J197" s="307"/>
      <c r="K197" s="66">
        <f>K198</f>
        <v>10000</v>
      </c>
    </row>
    <row r="198" spans="2:11" ht="24.75" customHeight="1">
      <c r="B198" s="172" t="s">
        <v>325</v>
      </c>
      <c r="C198" s="172" t="s">
        <v>313</v>
      </c>
      <c r="D198" s="172" t="s">
        <v>425</v>
      </c>
      <c r="E198" s="172"/>
      <c r="F198" s="302" t="s">
        <v>427</v>
      </c>
      <c r="G198" s="308"/>
      <c r="H198" s="308"/>
      <c r="I198" s="308"/>
      <c r="J198" s="309"/>
      <c r="K198" s="63">
        <f>K199</f>
        <v>10000</v>
      </c>
    </row>
    <row r="199" spans="2:11" ht="17.25" customHeight="1">
      <c r="B199" s="172" t="s">
        <v>325</v>
      </c>
      <c r="C199" s="172" t="s">
        <v>313</v>
      </c>
      <c r="D199" s="172" t="s">
        <v>425</v>
      </c>
      <c r="E199" s="172" t="s">
        <v>398</v>
      </c>
      <c r="F199" s="302" t="s">
        <v>399</v>
      </c>
      <c r="G199" s="308"/>
      <c r="H199" s="308"/>
      <c r="I199" s="308"/>
      <c r="J199" s="309"/>
      <c r="K199" s="63">
        <v>10000</v>
      </c>
    </row>
    <row r="200" spans="2:11" ht="17.25" customHeight="1">
      <c r="B200" s="166" t="s">
        <v>288</v>
      </c>
      <c r="C200" s="183"/>
      <c r="D200" s="183"/>
      <c r="E200" s="183"/>
      <c r="F200" s="310" t="s">
        <v>428</v>
      </c>
      <c r="G200" s="311"/>
      <c r="H200" s="311"/>
      <c r="I200" s="311"/>
      <c r="J200" s="312"/>
      <c r="K200" s="75">
        <f>K201</f>
        <v>40000</v>
      </c>
    </row>
    <row r="201" spans="2:11" ht="18.75" customHeight="1">
      <c r="B201" s="179" t="s">
        <v>288</v>
      </c>
      <c r="C201" s="179" t="s">
        <v>256</v>
      </c>
      <c r="D201" s="179"/>
      <c r="E201" s="179"/>
      <c r="F201" s="313" t="s">
        <v>428</v>
      </c>
      <c r="G201" s="314"/>
      <c r="H201" s="314"/>
      <c r="I201" s="314"/>
      <c r="J201" s="315"/>
      <c r="K201" s="72">
        <f>K202+K206</f>
        <v>40000</v>
      </c>
    </row>
    <row r="202" spans="2:11" ht="24" customHeight="1">
      <c r="B202" s="170" t="s">
        <v>288</v>
      </c>
      <c r="C202" s="170" t="s">
        <v>256</v>
      </c>
      <c r="D202" s="176" t="s">
        <v>429</v>
      </c>
      <c r="E202" s="170"/>
      <c r="F202" s="296" t="s">
        <v>585</v>
      </c>
      <c r="G202" s="297"/>
      <c r="H202" s="297"/>
      <c r="I202" s="297"/>
      <c r="J202" s="298"/>
      <c r="K202" s="60">
        <f>K203</f>
        <v>40000</v>
      </c>
    </row>
    <row r="203" spans="2:11" ht="27" customHeight="1">
      <c r="B203" s="183" t="s">
        <v>288</v>
      </c>
      <c r="C203" s="183" t="s">
        <v>256</v>
      </c>
      <c r="D203" s="172" t="s">
        <v>430</v>
      </c>
      <c r="E203" s="183"/>
      <c r="F203" s="299" t="s">
        <v>431</v>
      </c>
      <c r="G203" s="300"/>
      <c r="H203" s="300"/>
      <c r="I203" s="300"/>
      <c r="J203" s="301"/>
      <c r="K203" s="79">
        <f>K204</f>
        <v>40000</v>
      </c>
    </row>
    <row r="204" spans="2:11" ht="15.75" customHeight="1">
      <c r="B204" s="172" t="s">
        <v>288</v>
      </c>
      <c r="C204" s="172" t="s">
        <v>256</v>
      </c>
      <c r="D204" s="172" t="s">
        <v>432</v>
      </c>
      <c r="E204" s="172"/>
      <c r="F204" s="299" t="s">
        <v>433</v>
      </c>
      <c r="G204" s="300"/>
      <c r="H204" s="300"/>
      <c r="I204" s="300"/>
      <c r="J204" s="301"/>
      <c r="K204" s="79">
        <f>K205</f>
        <v>40000</v>
      </c>
    </row>
    <row r="205" spans="2:11" ht="31.5" customHeight="1">
      <c r="B205" s="172" t="s">
        <v>288</v>
      </c>
      <c r="C205" s="172" t="s">
        <v>256</v>
      </c>
      <c r="D205" s="172" t="s">
        <v>432</v>
      </c>
      <c r="E205" s="172" t="s">
        <v>277</v>
      </c>
      <c r="F205" s="302" t="s">
        <v>278</v>
      </c>
      <c r="G205" s="303"/>
      <c r="H205" s="303"/>
      <c r="I205" s="303"/>
      <c r="J205" s="304"/>
      <c r="K205" s="79">
        <v>40000</v>
      </c>
    </row>
    <row r="206" spans="2:11" ht="15" customHeight="1" hidden="1">
      <c r="B206" s="178" t="s">
        <v>288</v>
      </c>
      <c r="C206" s="178" t="s">
        <v>256</v>
      </c>
      <c r="D206" s="178" t="s">
        <v>360</v>
      </c>
      <c r="E206" s="178"/>
      <c r="F206" s="305" t="s">
        <v>361</v>
      </c>
      <c r="G206" s="306"/>
      <c r="H206" s="306"/>
      <c r="I206" s="306"/>
      <c r="J206" s="307"/>
      <c r="K206" s="72">
        <f>K207</f>
        <v>0</v>
      </c>
    </row>
    <row r="207" spans="2:11" ht="15" customHeight="1" hidden="1">
      <c r="B207" s="172"/>
      <c r="C207" s="172" t="s">
        <v>256</v>
      </c>
      <c r="D207" s="178" t="s">
        <v>360</v>
      </c>
      <c r="E207" s="172" t="s">
        <v>277</v>
      </c>
      <c r="F207" s="302" t="s">
        <v>278</v>
      </c>
      <c r="G207" s="303"/>
      <c r="H207" s="303"/>
      <c r="I207" s="303"/>
      <c r="J207" s="304"/>
      <c r="K207" s="79">
        <v>0</v>
      </c>
    </row>
    <row r="208" spans="2:11" ht="26.25" customHeight="1">
      <c r="B208" s="292"/>
      <c r="C208" s="293"/>
      <c r="D208" s="293"/>
      <c r="E208" s="294"/>
      <c r="F208" s="292" t="s">
        <v>434</v>
      </c>
      <c r="G208" s="293"/>
      <c r="H208" s="293"/>
      <c r="I208" s="293"/>
      <c r="J208" s="294"/>
      <c r="K208" s="85">
        <f>K200+K187+K154+K138+K115+K106+K78+K17+K73</f>
        <v>5955341</v>
      </c>
    </row>
    <row r="209" spans="2:11" ht="22.5" customHeight="1">
      <c r="B209" s="36"/>
      <c r="C209" s="36"/>
      <c r="D209" s="36"/>
      <c r="E209" s="36"/>
      <c r="F209" s="36"/>
      <c r="G209" s="36"/>
      <c r="H209" s="36"/>
      <c r="I209" s="36"/>
      <c r="J209" s="36"/>
      <c r="K209" s="36"/>
    </row>
    <row r="210" ht="36.75" customHeight="1"/>
    <row r="211" spans="3:9" ht="14.25" customHeight="1">
      <c r="C211" s="295"/>
      <c r="D211" s="295"/>
      <c r="E211" s="295"/>
      <c r="H211" s="295"/>
      <c r="I211" s="295"/>
    </row>
    <row r="212" ht="15" customHeight="1"/>
    <row r="213" ht="17.25" customHeight="1"/>
    <row r="214" ht="12" customHeight="1"/>
    <row r="215" ht="26.25" customHeight="1"/>
    <row r="216" ht="26.25" customHeight="1"/>
    <row r="217" ht="14.25" customHeight="1"/>
    <row r="218" ht="24" customHeight="1"/>
    <row r="219" ht="2.25" customHeight="1" hidden="1"/>
    <row r="220" ht="24.75" customHeight="1" hidden="1"/>
    <row r="221" ht="19.5" customHeight="1"/>
    <row r="222" ht="15.75" customHeight="1"/>
  </sheetData>
  <sheetProtection/>
  <mergeCells count="209">
    <mergeCell ref="F112:J112"/>
    <mergeCell ref="J7:K7"/>
    <mergeCell ref="F1:K1"/>
    <mergeCell ref="F2:K2"/>
    <mergeCell ref="F3:K3"/>
    <mergeCell ref="F4:K4"/>
    <mergeCell ref="F5:K5"/>
    <mergeCell ref="F6:K6"/>
    <mergeCell ref="C8:J8"/>
    <mergeCell ref="C9:J9"/>
    <mergeCell ref="C10:J10"/>
    <mergeCell ref="B11:K11"/>
    <mergeCell ref="F12:I12"/>
    <mergeCell ref="B14:B15"/>
    <mergeCell ref="C14:C15"/>
    <mergeCell ref="D14:D15"/>
    <mergeCell ref="E14:E15"/>
    <mergeCell ref="F14:J15"/>
    <mergeCell ref="K14:K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40:J40"/>
    <mergeCell ref="F38:J38"/>
    <mergeCell ref="F39:J39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77:J77"/>
    <mergeCell ref="F78:J78"/>
    <mergeCell ref="F84:J84"/>
    <mergeCell ref="F85:J85"/>
    <mergeCell ref="F86:J86"/>
    <mergeCell ref="F87:J87"/>
    <mergeCell ref="F88:J88"/>
    <mergeCell ref="F89:J89"/>
    <mergeCell ref="F90:J90"/>
    <mergeCell ref="F91:J91"/>
    <mergeCell ref="F92:J92"/>
    <mergeCell ref="F93:J93"/>
    <mergeCell ref="F94:J94"/>
    <mergeCell ref="F95:J95"/>
    <mergeCell ref="F96:J96"/>
    <mergeCell ref="F97:J97"/>
    <mergeCell ref="F98:J98"/>
    <mergeCell ref="F99:J99"/>
    <mergeCell ref="F100:J100"/>
    <mergeCell ref="F101:J101"/>
    <mergeCell ref="F102:J102"/>
    <mergeCell ref="F103:J103"/>
    <mergeCell ref="F104:J104"/>
    <mergeCell ref="F105:J105"/>
    <mergeCell ref="F106:J106"/>
    <mergeCell ref="F107:J107"/>
    <mergeCell ref="F108:J108"/>
    <mergeCell ref="F109:J109"/>
    <mergeCell ref="F110:J110"/>
    <mergeCell ref="F111:J111"/>
    <mergeCell ref="F113:J113"/>
    <mergeCell ref="F114:J114"/>
    <mergeCell ref="F115:J115"/>
    <mergeCell ref="F121:J121"/>
    <mergeCell ref="F122:J122"/>
    <mergeCell ref="F123:J123"/>
    <mergeCell ref="F116:J116"/>
    <mergeCell ref="F117:J117"/>
    <mergeCell ref="F118:J118"/>
    <mergeCell ref="F119:J119"/>
    <mergeCell ref="F124:J124"/>
    <mergeCell ref="F125:J125"/>
    <mergeCell ref="F126:J126"/>
    <mergeCell ref="F127:J127"/>
    <mergeCell ref="F128:J128"/>
    <mergeCell ref="F129:J129"/>
    <mergeCell ref="F130:J130"/>
    <mergeCell ref="F131:J131"/>
    <mergeCell ref="F132:J132"/>
    <mergeCell ref="F133:J133"/>
    <mergeCell ref="F134:J134"/>
    <mergeCell ref="F135:J135"/>
    <mergeCell ref="F136:J136"/>
    <mergeCell ref="F137:J137"/>
    <mergeCell ref="F138:J138"/>
    <mergeCell ref="F139:J139"/>
    <mergeCell ref="F140:J140"/>
    <mergeCell ref="F141:J141"/>
    <mergeCell ref="F142:J142"/>
    <mergeCell ref="F143:J143"/>
    <mergeCell ref="F144:J144"/>
    <mergeCell ref="F145:J145"/>
    <mergeCell ref="F146:J146"/>
    <mergeCell ref="F147:J147"/>
    <mergeCell ref="F148:J148"/>
    <mergeCell ref="F149:J149"/>
    <mergeCell ref="F150:J150"/>
    <mergeCell ref="F151:J151"/>
    <mergeCell ref="F152:J152"/>
    <mergeCell ref="F153:J153"/>
    <mergeCell ref="F154:J154"/>
    <mergeCell ref="F155:J155"/>
    <mergeCell ref="F156:J156"/>
    <mergeCell ref="F157:J157"/>
    <mergeCell ref="F158:J158"/>
    <mergeCell ref="F159:J159"/>
    <mergeCell ref="F160:J160"/>
    <mergeCell ref="F161:J161"/>
    <mergeCell ref="F162:J162"/>
    <mergeCell ref="F163:J163"/>
    <mergeCell ref="F164:J164"/>
    <mergeCell ref="F165:J165"/>
    <mergeCell ref="F166:J166"/>
    <mergeCell ref="F167:J167"/>
    <mergeCell ref="F168:J168"/>
    <mergeCell ref="F169:J169"/>
    <mergeCell ref="F170:J170"/>
    <mergeCell ref="F171:J171"/>
    <mergeCell ref="F172:J172"/>
    <mergeCell ref="F173:J173"/>
    <mergeCell ref="F174:J174"/>
    <mergeCell ref="F175:J175"/>
    <mergeCell ref="F176:J176"/>
    <mergeCell ref="F177:J177"/>
    <mergeCell ref="F178:J178"/>
    <mergeCell ref="F179:J179"/>
    <mergeCell ref="F180:J180"/>
    <mergeCell ref="F181:J181"/>
    <mergeCell ref="F182:J182"/>
    <mergeCell ref="F183:J183"/>
    <mergeCell ref="F184:J184"/>
    <mergeCell ref="F185:J185"/>
    <mergeCell ref="F186:J186"/>
    <mergeCell ref="F187:J187"/>
    <mergeCell ref="F188:J188"/>
    <mergeCell ref="F189:J189"/>
    <mergeCell ref="F190:J190"/>
    <mergeCell ref="F191:J191"/>
    <mergeCell ref="F192:J192"/>
    <mergeCell ref="F193:J193"/>
    <mergeCell ref="F194:J194"/>
    <mergeCell ref="F195:J195"/>
    <mergeCell ref="F207:J207"/>
    <mergeCell ref="F196:J196"/>
    <mergeCell ref="F197:J197"/>
    <mergeCell ref="F198:J198"/>
    <mergeCell ref="F199:J199"/>
    <mergeCell ref="F200:J200"/>
    <mergeCell ref="F201:J201"/>
    <mergeCell ref="F120:J120"/>
    <mergeCell ref="B208:E208"/>
    <mergeCell ref="F208:J208"/>
    <mergeCell ref="C211:E211"/>
    <mergeCell ref="H211:I211"/>
    <mergeCell ref="F202:J202"/>
    <mergeCell ref="F203:J203"/>
    <mergeCell ref="F204:J204"/>
    <mergeCell ref="F205:J205"/>
    <mergeCell ref="F206:J206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1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.57421875" style="47" customWidth="1"/>
    <col min="2" max="2" width="6.28125" style="47" customWidth="1"/>
    <col min="3" max="3" width="4.8515625" style="47" customWidth="1"/>
    <col min="4" max="4" width="11.421875" style="47" customWidth="1"/>
    <col min="5" max="5" width="5.140625" style="47" customWidth="1"/>
    <col min="6" max="6" width="9.140625" style="47" customWidth="1"/>
    <col min="7" max="7" width="7.421875" style="47" customWidth="1"/>
    <col min="8" max="8" width="6.7109375" style="47" customWidth="1"/>
    <col min="9" max="9" width="8.57421875" style="47" customWidth="1"/>
    <col min="10" max="10" width="13.00390625" style="47" customWidth="1"/>
    <col min="11" max="11" width="16.28125" style="47" customWidth="1"/>
    <col min="12" max="12" width="19.28125" style="47" customWidth="1"/>
    <col min="13" max="13" width="12.421875" style="47" customWidth="1"/>
    <col min="14" max="14" width="11.8515625" style="47" customWidth="1"/>
    <col min="15" max="16384" width="9.140625" style="47" customWidth="1"/>
  </cols>
  <sheetData>
    <row r="1" spans="1:12" ht="15">
      <c r="A1" s="36"/>
      <c r="B1" s="36"/>
      <c r="C1" s="36"/>
      <c r="D1" s="36"/>
      <c r="E1" s="36"/>
      <c r="F1" s="286" t="s">
        <v>641</v>
      </c>
      <c r="G1" s="286"/>
      <c r="H1" s="286"/>
      <c r="I1" s="286"/>
      <c r="J1" s="286"/>
      <c r="K1" s="286"/>
      <c r="L1" s="286"/>
    </row>
    <row r="2" spans="1:12" ht="15">
      <c r="A2" s="36"/>
      <c r="B2" s="36"/>
      <c r="C2" s="36"/>
      <c r="D2" s="36"/>
      <c r="E2" s="36"/>
      <c r="F2" s="286" t="s">
        <v>640</v>
      </c>
      <c r="G2" s="286"/>
      <c r="H2" s="286"/>
      <c r="I2" s="286"/>
      <c r="J2" s="286"/>
      <c r="K2" s="286"/>
      <c r="L2" s="286"/>
    </row>
    <row r="3" spans="1:12" ht="15">
      <c r="A3" s="36"/>
      <c r="B3" s="36"/>
      <c r="C3" s="36"/>
      <c r="D3" s="36"/>
      <c r="E3" s="36"/>
      <c r="F3" s="286" t="s">
        <v>247</v>
      </c>
      <c r="G3" s="286"/>
      <c r="H3" s="286"/>
      <c r="I3" s="286"/>
      <c r="J3" s="286"/>
      <c r="K3" s="286"/>
      <c r="L3" s="286"/>
    </row>
    <row r="4" spans="1:12" ht="15">
      <c r="A4" s="36"/>
      <c r="B4" s="36"/>
      <c r="C4" s="36"/>
      <c r="D4" s="36"/>
      <c r="E4" s="36"/>
      <c r="F4" s="286" t="s">
        <v>168</v>
      </c>
      <c r="G4" s="286"/>
      <c r="H4" s="286"/>
      <c r="I4" s="286"/>
      <c r="J4" s="286"/>
      <c r="K4" s="286"/>
      <c r="L4" s="286"/>
    </row>
    <row r="5" spans="1:12" ht="15" customHeight="1">
      <c r="A5" s="36"/>
      <c r="B5" s="36"/>
      <c r="C5" s="36"/>
      <c r="D5" s="36"/>
      <c r="E5" s="36"/>
      <c r="F5" s="286" t="s">
        <v>247</v>
      </c>
      <c r="G5" s="286"/>
      <c r="H5" s="286"/>
      <c r="I5" s="286"/>
      <c r="J5" s="286"/>
      <c r="K5" s="286"/>
      <c r="L5" s="286"/>
    </row>
    <row r="6" spans="1:12" ht="15">
      <c r="A6" s="36"/>
      <c r="B6" s="36"/>
      <c r="C6" s="36"/>
      <c r="D6" s="36"/>
      <c r="E6" s="36"/>
      <c r="F6" s="286" t="s">
        <v>556</v>
      </c>
      <c r="G6" s="286"/>
      <c r="H6" s="286"/>
      <c r="I6" s="286"/>
      <c r="J6" s="286"/>
      <c r="K6" s="286"/>
      <c r="L6" s="286"/>
    </row>
    <row r="7" spans="1:12" ht="15">
      <c r="A7" s="36"/>
      <c r="B7" s="36"/>
      <c r="C7" s="36"/>
      <c r="D7" s="36"/>
      <c r="E7" s="36"/>
      <c r="F7" s="46"/>
      <c r="G7" s="207"/>
      <c r="H7" s="207"/>
      <c r="I7" s="207"/>
      <c r="J7" s="207"/>
      <c r="K7" s="285" t="s">
        <v>650</v>
      </c>
      <c r="L7" s="285"/>
    </row>
    <row r="8" spans="1:12" ht="15">
      <c r="A8" s="36"/>
      <c r="B8" s="36"/>
      <c r="C8" s="36"/>
      <c r="D8" s="36"/>
      <c r="E8" s="36"/>
      <c r="F8" s="406"/>
      <c r="G8" s="406"/>
      <c r="H8" s="406"/>
      <c r="I8" s="406"/>
      <c r="J8" s="406"/>
      <c r="K8" s="406"/>
      <c r="L8" s="36"/>
    </row>
    <row r="9" spans="1:12" ht="15.75">
      <c r="A9" s="36"/>
      <c r="B9" s="36"/>
      <c r="C9" s="344" t="s">
        <v>248</v>
      </c>
      <c r="D9" s="344"/>
      <c r="E9" s="344"/>
      <c r="F9" s="344"/>
      <c r="G9" s="344"/>
      <c r="H9" s="344"/>
      <c r="I9" s="344"/>
      <c r="J9" s="344"/>
      <c r="K9" s="344"/>
      <c r="L9" s="344"/>
    </row>
    <row r="10" spans="1:12" ht="15" customHeight="1">
      <c r="A10" s="36"/>
      <c r="B10" s="36"/>
      <c r="C10" s="344" t="s">
        <v>249</v>
      </c>
      <c r="D10" s="344"/>
      <c r="E10" s="344"/>
      <c r="F10" s="344"/>
      <c r="G10" s="344"/>
      <c r="H10" s="344"/>
      <c r="I10" s="344"/>
      <c r="J10" s="344"/>
      <c r="K10" s="344"/>
      <c r="L10" s="344"/>
    </row>
    <row r="11" spans="1:12" ht="15" customHeight="1">
      <c r="A11" s="36"/>
      <c r="B11" s="36"/>
      <c r="C11" s="344" t="s">
        <v>250</v>
      </c>
      <c r="D11" s="344"/>
      <c r="E11" s="344"/>
      <c r="F11" s="344"/>
      <c r="G11" s="344"/>
      <c r="H11" s="344"/>
      <c r="I11" s="344"/>
      <c r="J11" s="344"/>
      <c r="K11" s="344"/>
      <c r="L11" s="344"/>
    </row>
    <row r="12" spans="1:12" ht="15" customHeight="1">
      <c r="A12" s="36"/>
      <c r="B12" s="344" t="s">
        <v>251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</row>
    <row r="13" spans="1:12" ht="15" customHeight="1">
      <c r="A13" s="36"/>
      <c r="B13" s="36"/>
      <c r="C13" s="344" t="s">
        <v>558</v>
      </c>
      <c r="D13" s="344"/>
      <c r="E13" s="344"/>
      <c r="F13" s="344"/>
      <c r="G13" s="344"/>
      <c r="H13" s="344"/>
      <c r="I13" s="344"/>
      <c r="J13" s="344"/>
      <c r="K13" s="344"/>
      <c r="L13" s="344"/>
    </row>
    <row r="14" spans="1:12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51"/>
      <c r="L14" s="51" t="s">
        <v>170</v>
      </c>
    </row>
    <row r="15" spans="1:12" ht="15">
      <c r="A15" s="36"/>
      <c r="B15" s="345" t="s">
        <v>252</v>
      </c>
      <c r="C15" s="347" t="s">
        <v>253</v>
      </c>
      <c r="D15" s="347" t="s">
        <v>254</v>
      </c>
      <c r="E15" s="349" t="s">
        <v>255</v>
      </c>
      <c r="F15" s="404" t="s">
        <v>165</v>
      </c>
      <c r="G15" s="404"/>
      <c r="H15" s="404"/>
      <c r="I15" s="404"/>
      <c r="J15" s="404"/>
      <c r="K15" s="351" t="s">
        <v>495</v>
      </c>
      <c r="L15" s="351" t="s">
        <v>557</v>
      </c>
    </row>
    <row r="16" spans="1:12" ht="35.25" customHeight="1">
      <c r="A16" s="36"/>
      <c r="B16" s="346"/>
      <c r="C16" s="348"/>
      <c r="D16" s="348"/>
      <c r="E16" s="350"/>
      <c r="F16" s="404"/>
      <c r="G16" s="404"/>
      <c r="H16" s="404"/>
      <c r="I16" s="404"/>
      <c r="J16" s="404"/>
      <c r="K16" s="352"/>
      <c r="L16" s="352"/>
    </row>
    <row r="17" spans="1:12" ht="15">
      <c r="A17" s="36"/>
      <c r="B17" s="40">
        <v>1</v>
      </c>
      <c r="C17" s="40">
        <v>2</v>
      </c>
      <c r="D17" s="40">
        <v>3</v>
      </c>
      <c r="E17" s="40">
        <v>4</v>
      </c>
      <c r="F17" s="404">
        <v>5</v>
      </c>
      <c r="G17" s="404"/>
      <c r="H17" s="404"/>
      <c r="I17" s="404"/>
      <c r="J17" s="404"/>
      <c r="K17" s="53">
        <v>6</v>
      </c>
      <c r="L17" s="53">
        <v>7</v>
      </c>
    </row>
    <row r="18" spans="1:12" ht="16.5" customHeight="1">
      <c r="A18" s="36"/>
      <c r="B18" s="54" t="s">
        <v>256</v>
      </c>
      <c r="C18" s="55"/>
      <c r="D18" s="56"/>
      <c r="E18" s="57"/>
      <c r="F18" s="405" t="s">
        <v>257</v>
      </c>
      <c r="G18" s="405"/>
      <c r="H18" s="405"/>
      <c r="I18" s="405"/>
      <c r="J18" s="405"/>
      <c r="K18" s="58">
        <f>K19+K26+K42+K47+K39</f>
        <v>3592659.5</v>
      </c>
      <c r="L18" s="58">
        <f>L19+L26+L42+L47+L39</f>
        <v>3711032.73</v>
      </c>
    </row>
    <row r="19" spans="1:12" s="210" customFormat="1" ht="39" customHeight="1">
      <c r="A19" s="208"/>
      <c r="B19" s="170" t="s">
        <v>256</v>
      </c>
      <c r="C19" s="170" t="s">
        <v>258</v>
      </c>
      <c r="D19" s="170"/>
      <c r="E19" s="171"/>
      <c r="F19" s="296" t="s">
        <v>259</v>
      </c>
      <c r="G19" s="297"/>
      <c r="H19" s="297"/>
      <c r="I19" s="297"/>
      <c r="J19" s="298"/>
      <c r="K19" s="209">
        <f aca="true" t="shared" si="0" ref="K19:L22">K20</f>
        <v>443100</v>
      </c>
      <c r="L19" s="209">
        <f t="shared" si="0"/>
        <v>443100</v>
      </c>
    </row>
    <row r="20" spans="1:12" s="210" customFormat="1" ht="50.25" customHeight="1">
      <c r="A20" s="208"/>
      <c r="B20" s="172" t="s">
        <v>256</v>
      </c>
      <c r="C20" s="172" t="s">
        <v>258</v>
      </c>
      <c r="D20" s="172" t="s">
        <v>260</v>
      </c>
      <c r="E20" s="173"/>
      <c r="F20" s="302" t="s">
        <v>261</v>
      </c>
      <c r="G20" s="303"/>
      <c r="H20" s="303"/>
      <c r="I20" s="303"/>
      <c r="J20" s="304"/>
      <c r="K20" s="211">
        <f t="shared" si="0"/>
        <v>443100</v>
      </c>
      <c r="L20" s="211">
        <f t="shared" si="0"/>
        <v>443100</v>
      </c>
    </row>
    <row r="21" spans="1:12" s="210" customFormat="1" ht="39.75" customHeight="1">
      <c r="A21" s="208"/>
      <c r="B21" s="172" t="s">
        <v>256</v>
      </c>
      <c r="C21" s="172" t="s">
        <v>258</v>
      </c>
      <c r="D21" s="172" t="s">
        <v>262</v>
      </c>
      <c r="E21" s="173"/>
      <c r="F21" s="302" t="s">
        <v>263</v>
      </c>
      <c r="G21" s="303"/>
      <c r="H21" s="303"/>
      <c r="I21" s="303"/>
      <c r="J21" s="304"/>
      <c r="K21" s="211">
        <f t="shared" si="0"/>
        <v>443100</v>
      </c>
      <c r="L21" s="211">
        <f t="shared" si="0"/>
        <v>443100</v>
      </c>
    </row>
    <row r="22" spans="1:12" s="210" customFormat="1" ht="16.5" customHeight="1">
      <c r="A22" s="208"/>
      <c r="B22" s="172" t="s">
        <v>256</v>
      </c>
      <c r="C22" s="172" t="s">
        <v>258</v>
      </c>
      <c r="D22" s="172" t="s">
        <v>264</v>
      </c>
      <c r="E22" s="173"/>
      <c r="F22" s="302" t="s">
        <v>265</v>
      </c>
      <c r="G22" s="303"/>
      <c r="H22" s="303"/>
      <c r="I22" s="303"/>
      <c r="J22" s="304"/>
      <c r="K22" s="211">
        <f t="shared" si="0"/>
        <v>443100</v>
      </c>
      <c r="L22" s="211">
        <f t="shared" si="0"/>
        <v>443100</v>
      </c>
    </row>
    <row r="23" spans="1:12" s="210" customFormat="1" ht="26.25" customHeight="1">
      <c r="A23" s="208"/>
      <c r="B23" s="172" t="s">
        <v>256</v>
      </c>
      <c r="C23" s="172" t="s">
        <v>258</v>
      </c>
      <c r="D23" s="172" t="s">
        <v>266</v>
      </c>
      <c r="E23" s="173" t="s">
        <v>267</v>
      </c>
      <c r="F23" s="302" t="s">
        <v>268</v>
      </c>
      <c r="G23" s="303"/>
      <c r="H23" s="303"/>
      <c r="I23" s="303"/>
      <c r="J23" s="304"/>
      <c r="K23" s="211">
        <f>K24+K25</f>
        <v>443100</v>
      </c>
      <c r="L23" s="211">
        <f>L24+L25</f>
        <v>443100</v>
      </c>
    </row>
    <row r="24" spans="1:12" s="210" customFormat="1" ht="26.25" customHeight="1">
      <c r="A24" s="208"/>
      <c r="B24" s="172" t="s">
        <v>256</v>
      </c>
      <c r="C24" s="172" t="s">
        <v>258</v>
      </c>
      <c r="D24" s="172" t="s">
        <v>266</v>
      </c>
      <c r="E24" s="173" t="s">
        <v>269</v>
      </c>
      <c r="F24" s="302" t="s">
        <v>270</v>
      </c>
      <c r="G24" s="371"/>
      <c r="H24" s="371"/>
      <c r="I24" s="371"/>
      <c r="J24" s="372"/>
      <c r="K24" s="211">
        <v>340400</v>
      </c>
      <c r="L24" s="211">
        <v>340400</v>
      </c>
    </row>
    <row r="25" spans="1:12" s="210" customFormat="1" ht="26.25" customHeight="1">
      <c r="A25" s="208"/>
      <c r="B25" s="172" t="s">
        <v>256</v>
      </c>
      <c r="C25" s="172" t="s">
        <v>258</v>
      </c>
      <c r="D25" s="172" t="s">
        <v>266</v>
      </c>
      <c r="E25" s="173" t="s">
        <v>271</v>
      </c>
      <c r="F25" s="302" t="s">
        <v>272</v>
      </c>
      <c r="G25" s="371"/>
      <c r="H25" s="371"/>
      <c r="I25" s="371"/>
      <c r="J25" s="372"/>
      <c r="K25" s="211">
        <v>102700</v>
      </c>
      <c r="L25" s="211">
        <v>102700</v>
      </c>
    </row>
    <row r="26" spans="1:12" s="210" customFormat="1" ht="54" customHeight="1">
      <c r="A26" s="208"/>
      <c r="B26" s="170" t="s">
        <v>256</v>
      </c>
      <c r="C26" s="170" t="s">
        <v>273</v>
      </c>
      <c r="D26" s="170"/>
      <c r="E26" s="171"/>
      <c r="F26" s="296" t="s">
        <v>274</v>
      </c>
      <c r="G26" s="297"/>
      <c r="H26" s="297"/>
      <c r="I26" s="297"/>
      <c r="J26" s="298"/>
      <c r="K26" s="209">
        <f>K27+K36</f>
        <v>803680</v>
      </c>
      <c r="L26" s="209">
        <f>L27+L36</f>
        <v>942140</v>
      </c>
    </row>
    <row r="27" spans="1:12" s="210" customFormat="1" ht="51.75" customHeight="1">
      <c r="A27" s="208"/>
      <c r="B27" s="172" t="s">
        <v>256</v>
      </c>
      <c r="C27" s="172" t="s">
        <v>273</v>
      </c>
      <c r="D27" s="172" t="s">
        <v>260</v>
      </c>
      <c r="E27" s="173"/>
      <c r="F27" s="302" t="s">
        <v>261</v>
      </c>
      <c r="G27" s="303"/>
      <c r="H27" s="303"/>
      <c r="I27" s="303"/>
      <c r="J27" s="304"/>
      <c r="K27" s="211">
        <f>K28</f>
        <v>802680</v>
      </c>
      <c r="L27" s="211">
        <f>L28</f>
        <v>941140</v>
      </c>
    </row>
    <row r="28" spans="1:12" s="210" customFormat="1" ht="38.25" customHeight="1">
      <c r="A28" s="208"/>
      <c r="B28" s="172" t="s">
        <v>256</v>
      </c>
      <c r="C28" s="172" t="s">
        <v>273</v>
      </c>
      <c r="D28" s="172" t="s">
        <v>262</v>
      </c>
      <c r="E28" s="173"/>
      <c r="F28" s="302" t="s">
        <v>263</v>
      </c>
      <c r="G28" s="303"/>
      <c r="H28" s="303"/>
      <c r="I28" s="303"/>
      <c r="J28" s="304"/>
      <c r="K28" s="211">
        <f>K29</f>
        <v>802680</v>
      </c>
      <c r="L28" s="211">
        <f>L29</f>
        <v>941140</v>
      </c>
    </row>
    <row r="29" spans="1:12" s="210" customFormat="1" ht="15.75" customHeight="1">
      <c r="A29" s="208"/>
      <c r="B29" s="172" t="s">
        <v>256</v>
      </c>
      <c r="C29" s="172" t="s">
        <v>273</v>
      </c>
      <c r="D29" s="172" t="s">
        <v>275</v>
      </c>
      <c r="E29" s="173"/>
      <c r="F29" s="302" t="s">
        <v>276</v>
      </c>
      <c r="G29" s="303"/>
      <c r="H29" s="303"/>
      <c r="I29" s="303"/>
      <c r="J29" s="304"/>
      <c r="K29" s="211">
        <f>K30+K33+K35+K34</f>
        <v>802680</v>
      </c>
      <c r="L29" s="211">
        <f>L30+L33+L35+L34</f>
        <v>941140</v>
      </c>
    </row>
    <row r="30" spans="1:12" s="210" customFormat="1" ht="25.5" customHeight="1">
      <c r="A30" s="208"/>
      <c r="B30" s="172" t="s">
        <v>256</v>
      </c>
      <c r="C30" s="172" t="s">
        <v>273</v>
      </c>
      <c r="D30" s="172" t="s">
        <v>275</v>
      </c>
      <c r="E30" s="173" t="s">
        <v>267</v>
      </c>
      <c r="F30" s="302" t="s">
        <v>268</v>
      </c>
      <c r="G30" s="303"/>
      <c r="H30" s="303"/>
      <c r="I30" s="303"/>
      <c r="J30" s="304"/>
      <c r="K30" s="211">
        <f>K32+K31</f>
        <v>384600</v>
      </c>
      <c r="L30" s="211">
        <f>L32+L31</f>
        <v>384600</v>
      </c>
    </row>
    <row r="31" spans="1:12" s="210" customFormat="1" ht="25.5" customHeight="1">
      <c r="A31" s="208"/>
      <c r="B31" s="172" t="s">
        <v>256</v>
      </c>
      <c r="C31" s="172" t="s">
        <v>273</v>
      </c>
      <c r="D31" s="172" t="s">
        <v>275</v>
      </c>
      <c r="E31" s="173" t="s">
        <v>269</v>
      </c>
      <c r="F31" s="302" t="s">
        <v>270</v>
      </c>
      <c r="G31" s="371"/>
      <c r="H31" s="371"/>
      <c r="I31" s="371"/>
      <c r="J31" s="372"/>
      <c r="K31" s="211">
        <v>295400</v>
      </c>
      <c r="L31" s="211">
        <v>295400</v>
      </c>
    </row>
    <row r="32" spans="1:12" s="210" customFormat="1" ht="25.5" customHeight="1">
      <c r="A32" s="208"/>
      <c r="B32" s="172" t="s">
        <v>256</v>
      </c>
      <c r="C32" s="172" t="s">
        <v>273</v>
      </c>
      <c r="D32" s="172" t="s">
        <v>275</v>
      </c>
      <c r="E32" s="173" t="s">
        <v>271</v>
      </c>
      <c r="F32" s="302" t="s">
        <v>272</v>
      </c>
      <c r="G32" s="371"/>
      <c r="H32" s="371"/>
      <c r="I32" s="371"/>
      <c r="J32" s="372"/>
      <c r="K32" s="211">
        <v>89200</v>
      </c>
      <c r="L32" s="211">
        <v>89200</v>
      </c>
    </row>
    <row r="33" spans="1:12" s="210" customFormat="1" ht="24" customHeight="1">
      <c r="A33" s="208"/>
      <c r="B33" s="172" t="s">
        <v>256</v>
      </c>
      <c r="C33" s="172" t="s">
        <v>273</v>
      </c>
      <c r="D33" s="172" t="s">
        <v>275</v>
      </c>
      <c r="E33" s="173" t="s">
        <v>277</v>
      </c>
      <c r="F33" s="302" t="s">
        <v>278</v>
      </c>
      <c r="G33" s="303"/>
      <c r="H33" s="303"/>
      <c r="I33" s="303"/>
      <c r="J33" s="304"/>
      <c r="K33" s="211">
        <v>398080</v>
      </c>
      <c r="L33" s="211">
        <v>536540</v>
      </c>
    </row>
    <row r="34" spans="1:12" s="210" customFormat="1" ht="15" customHeight="1" hidden="1">
      <c r="A34" s="208"/>
      <c r="B34" s="172" t="s">
        <v>256</v>
      </c>
      <c r="C34" s="172" t="s">
        <v>273</v>
      </c>
      <c r="D34" s="172" t="s">
        <v>275</v>
      </c>
      <c r="E34" s="173" t="s">
        <v>279</v>
      </c>
      <c r="F34" s="302" t="s">
        <v>280</v>
      </c>
      <c r="G34" s="371"/>
      <c r="H34" s="371"/>
      <c r="I34" s="371"/>
      <c r="J34" s="372"/>
      <c r="K34" s="211">
        <v>0</v>
      </c>
      <c r="L34" s="211">
        <v>0</v>
      </c>
    </row>
    <row r="35" spans="1:12" s="210" customFormat="1" ht="14.25" customHeight="1">
      <c r="A35" s="208"/>
      <c r="B35" s="172" t="s">
        <v>256</v>
      </c>
      <c r="C35" s="172" t="s">
        <v>273</v>
      </c>
      <c r="D35" s="172" t="s">
        <v>275</v>
      </c>
      <c r="E35" s="173" t="s">
        <v>281</v>
      </c>
      <c r="F35" s="302" t="s">
        <v>282</v>
      </c>
      <c r="G35" s="303"/>
      <c r="H35" s="303"/>
      <c r="I35" s="303"/>
      <c r="J35" s="304"/>
      <c r="K35" s="211">
        <v>20000</v>
      </c>
      <c r="L35" s="211">
        <v>20000</v>
      </c>
    </row>
    <row r="36" spans="1:12" s="210" customFormat="1" ht="54.75" customHeight="1">
      <c r="A36" s="208"/>
      <c r="B36" s="178" t="s">
        <v>256</v>
      </c>
      <c r="C36" s="178" t="s">
        <v>273</v>
      </c>
      <c r="D36" s="212" t="s">
        <v>283</v>
      </c>
      <c r="E36" s="180"/>
      <c r="F36" s="305" t="s">
        <v>87</v>
      </c>
      <c r="G36" s="369"/>
      <c r="H36" s="369"/>
      <c r="I36" s="369"/>
      <c r="J36" s="370"/>
      <c r="K36" s="213">
        <f>K38</f>
        <v>1000</v>
      </c>
      <c r="L36" s="213">
        <f>L38</f>
        <v>1000</v>
      </c>
    </row>
    <row r="37" spans="1:12" s="210" customFormat="1" ht="15" customHeight="1" hidden="1">
      <c r="A37" s="208"/>
      <c r="B37" s="172" t="s">
        <v>256</v>
      </c>
      <c r="C37" s="172" t="s">
        <v>273</v>
      </c>
      <c r="D37" s="214" t="s">
        <v>283</v>
      </c>
      <c r="E37" s="173"/>
      <c r="F37" s="302"/>
      <c r="G37" s="371"/>
      <c r="H37" s="371"/>
      <c r="I37" s="371"/>
      <c r="J37" s="372"/>
      <c r="K37" s="211"/>
      <c r="L37" s="211"/>
    </row>
    <row r="38" spans="1:12" s="210" customFormat="1" ht="30" customHeight="1">
      <c r="A38" s="208"/>
      <c r="B38" s="172" t="s">
        <v>256</v>
      </c>
      <c r="C38" s="172" t="s">
        <v>273</v>
      </c>
      <c r="D38" s="214" t="s">
        <v>283</v>
      </c>
      <c r="E38" s="173" t="s">
        <v>277</v>
      </c>
      <c r="F38" s="302" t="s">
        <v>278</v>
      </c>
      <c r="G38" s="303"/>
      <c r="H38" s="303"/>
      <c r="I38" s="303"/>
      <c r="J38" s="304"/>
      <c r="K38" s="211">
        <v>1000</v>
      </c>
      <c r="L38" s="211">
        <v>1000</v>
      </c>
    </row>
    <row r="39" spans="1:12" s="217" customFormat="1" ht="12.75" customHeight="1" hidden="1">
      <c r="A39" s="215"/>
      <c r="B39" s="176" t="s">
        <v>256</v>
      </c>
      <c r="C39" s="176" t="s">
        <v>284</v>
      </c>
      <c r="D39" s="176"/>
      <c r="E39" s="177"/>
      <c r="F39" s="316" t="s">
        <v>285</v>
      </c>
      <c r="G39" s="402"/>
      <c r="H39" s="402"/>
      <c r="I39" s="402"/>
      <c r="J39" s="403"/>
      <c r="K39" s="216">
        <f>K40</f>
        <v>0</v>
      </c>
      <c r="L39" s="216">
        <f>L40</f>
        <v>0</v>
      </c>
    </row>
    <row r="40" spans="1:12" s="210" customFormat="1" ht="15" customHeight="1" hidden="1">
      <c r="A40" s="208"/>
      <c r="B40" s="172" t="s">
        <v>256</v>
      </c>
      <c r="C40" s="172" t="s">
        <v>284</v>
      </c>
      <c r="D40" s="172" t="s">
        <v>286</v>
      </c>
      <c r="E40" s="173"/>
      <c r="F40" s="302" t="s">
        <v>287</v>
      </c>
      <c r="G40" s="371"/>
      <c r="H40" s="371"/>
      <c r="I40" s="371"/>
      <c r="J40" s="372"/>
      <c r="K40" s="211">
        <f>K41</f>
        <v>0</v>
      </c>
      <c r="L40" s="211">
        <f>L41</f>
        <v>0</v>
      </c>
    </row>
    <row r="41" spans="1:12" s="210" customFormat="1" ht="15" customHeight="1" hidden="1">
      <c r="A41" s="208"/>
      <c r="B41" s="172" t="s">
        <v>256</v>
      </c>
      <c r="C41" s="172" t="s">
        <v>284</v>
      </c>
      <c r="D41" s="172" t="s">
        <v>286</v>
      </c>
      <c r="E41" s="173" t="s">
        <v>277</v>
      </c>
      <c r="F41" s="302" t="s">
        <v>278</v>
      </c>
      <c r="G41" s="303"/>
      <c r="H41" s="303"/>
      <c r="I41" s="303"/>
      <c r="J41" s="304"/>
      <c r="K41" s="211">
        <v>0</v>
      </c>
      <c r="L41" s="211">
        <v>0</v>
      </c>
    </row>
    <row r="42" spans="1:12" s="210" customFormat="1" ht="13.5" customHeight="1">
      <c r="A42" s="208"/>
      <c r="B42" s="179" t="s">
        <v>256</v>
      </c>
      <c r="C42" s="179" t="s">
        <v>288</v>
      </c>
      <c r="D42" s="179"/>
      <c r="E42" s="179"/>
      <c r="F42" s="313" t="s">
        <v>289</v>
      </c>
      <c r="G42" s="314"/>
      <c r="H42" s="314"/>
      <c r="I42" s="314"/>
      <c r="J42" s="315"/>
      <c r="K42" s="218">
        <f aca="true" t="shared" si="1" ref="K42:L45">K43</f>
        <v>20920</v>
      </c>
      <c r="L42" s="218">
        <f t="shared" si="1"/>
        <v>20920</v>
      </c>
    </row>
    <row r="43" spans="1:12" s="210" customFormat="1" ht="50.25" customHeight="1">
      <c r="A43" s="208"/>
      <c r="B43" s="176" t="s">
        <v>256</v>
      </c>
      <c r="C43" s="176" t="s">
        <v>288</v>
      </c>
      <c r="D43" s="176" t="s">
        <v>260</v>
      </c>
      <c r="E43" s="177"/>
      <c r="F43" s="316" t="s">
        <v>261</v>
      </c>
      <c r="G43" s="317"/>
      <c r="H43" s="317"/>
      <c r="I43" s="317"/>
      <c r="J43" s="318"/>
      <c r="K43" s="216">
        <f t="shared" si="1"/>
        <v>20920</v>
      </c>
      <c r="L43" s="216">
        <f t="shared" si="1"/>
        <v>20920</v>
      </c>
    </row>
    <row r="44" spans="1:12" s="210" customFormat="1" ht="39.75" customHeight="1">
      <c r="A44" s="208"/>
      <c r="B44" s="172" t="s">
        <v>256</v>
      </c>
      <c r="C44" s="172" t="s">
        <v>288</v>
      </c>
      <c r="D44" s="172" t="s">
        <v>262</v>
      </c>
      <c r="E44" s="173"/>
      <c r="F44" s="302" t="s">
        <v>263</v>
      </c>
      <c r="G44" s="303"/>
      <c r="H44" s="303"/>
      <c r="I44" s="303"/>
      <c r="J44" s="304"/>
      <c r="K44" s="211">
        <f t="shared" si="1"/>
        <v>20920</v>
      </c>
      <c r="L44" s="211">
        <f t="shared" si="1"/>
        <v>20920</v>
      </c>
    </row>
    <row r="45" spans="1:12" s="210" customFormat="1" ht="15.75" customHeight="1">
      <c r="A45" s="208"/>
      <c r="B45" s="172" t="s">
        <v>256</v>
      </c>
      <c r="C45" s="172" t="s">
        <v>288</v>
      </c>
      <c r="D45" s="172" t="s">
        <v>290</v>
      </c>
      <c r="E45" s="173"/>
      <c r="F45" s="302" t="s">
        <v>291</v>
      </c>
      <c r="G45" s="303"/>
      <c r="H45" s="303"/>
      <c r="I45" s="303"/>
      <c r="J45" s="304"/>
      <c r="K45" s="211">
        <f t="shared" si="1"/>
        <v>20920</v>
      </c>
      <c r="L45" s="211">
        <f t="shared" si="1"/>
        <v>20920</v>
      </c>
    </row>
    <row r="46" spans="1:12" s="210" customFormat="1" ht="17.25" customHeight="1">
      <c r="A46" s="208"/>
      <c r="B46" s="172" t="s">
        <v>256</v>
      </c>
      <c r="C46" s="172" t="s">
        <v>288</v>
      </c>
      <c r="D46" s="172" t="s">
        <v>290</v>
      </c>
      <c r="E46" s="173" t="s">
        <v>292</v>
      </c>
      <c r="F46" s="302" t="s">
        <v>293</v>
      </c>
      <c r="G46" s="303"/>
      <c r="H46" s="303"/>
      <c r="I46" s="303"/>
      <c r="J46" s="304"/>
      <c r="K46" s="211">
        <v>20920</v>
      </c>
      <c r="L46" s="211">
        <v>20920</v>
      </c>
    </row>
    <row r="47" spans="1:12" s="210" customFormat="1" ht="13.5" customHeight="1">
      <c r="A47" s="208"/>
      <c r="B47" s="170" t="s">
        <v>256</v>
      </c>
      <c r="C47" s="170">
        <v>13</v>
      </c>
      <c r="D47" s="170"/>
      <c r="E47" s="170"/>
      <c r="F47" s="296" t="s">
        <v>294</v>
      </c>
      <c r="G47" s="297"/>
      <c r="H47" s="297"/>
      <c r="I47" s="297"/>
      <c r="J47" s="298"/>
      <c r="K47" s="209">
        <f>K48+K61+K52+K55</f>
        <v>2324959.5</v>
      </c>
      <c r="L47" s="209">
        <f>L48+L61+L52+L55</f>
        <v>2304872.73</v>
      </c>
    </row>
    <row r="48" spans="1:12" s="210" customFormat="1" ht="51.75" customHeight="1">
      <c r="A48" s="208"/>
      <c r="B48" s="176" t="s">
        <v>256</v>
      </c>
      <c r="C48" s="176" t="s">
        <v>295</v>
      </c>
      <c r="D48" s="176" t="s">
        <v>296</v>
      </c>
      <c r="E48" s="176"/>
      <c r="F48" s="316" t="s">
        <v>297</v>
      </c>
      <c r="G48" s="317"/>
      <c r="H48" s="317"/>
      <c r="I48" s="317"/>
      <c r="J48" s="318"/>
      <c r="K48" s="216">
        <f aca="true" t="shared" si="2" ref="K48:L50">K49</f>
        <v>40000</v>
      </c>
      <c r="L48" s="216">
        <f t="shared" si="2"/>
        <v>40000</v>
      </c>
    </row>
    <row r="49" spans="1:12" s="210" customFormat="1" ht="39" customHeight="1">
      <c r="A49" s="208"/>
      <c r="B49" s="172" t="s">
        <v>256</v>
      </c>
      <c r="C49" s="172" t="s">
        <v>295</v>
      </c>
      <c r="D49" s="172" t="s">
        <v>298</v>
      </c>
      <c r="E49" s="172"/>
      <c r="F49" s="302" t="s">
        <v>299</v>
      </c>
      <c r="G49" s="303"/>
      <c r="H49" s="303"/>
      <c r="I49" s="303"/>
      <c r="J49" s="304"/>
      <c r="K49" s="211">
        <f t="shared" si="2"/>
        <v>40000</v>
      </c>
      <c r="L49" s="211">
        <f t="shared" si="2"/>
        <v>40000</v>
      </c>
    </row>
    <row r="50" spans="1:12" s="210" customFormat="1" ht="26.25" customHeight="1">
      <c r="A50" s="208"/>
      <c r="B50" s="172" t="s">
        <v>256</v>
      </c>
      <c r="C50" s="172" t="s">
        <v>295</v>
      </c>
      <c r="D50" s="172" t="s">
        <v>300</v>
      </c>
      <c r="E50" s="172"/>
      <c r="F50" s="302" t="s">
        <v>301</v>
      </c>
      <c r="G50" s="303"/>
      <c r="H50" s="303"/>
      <c r="I50" s="303"/>
      <c r="J50" s="304"/>
      <c r="K50" s="211">
        <f t="shared" si="2"/>
        <v>40000</v>
      </c>
      <c r="L50" s="211">
        <f t="shared" si="2"/>
        <v>40000</v>
      </c>
    </row>
    <row r="51" spans="1:12" s="210" customFormat="1" ht="33" customHeight="1">
      <c r="A51" s="208"/>
      <c r="B51" s="172" t="s">
        <v>256</v>
      </c>
      <c r="C51" s="172" t="s">
        <v>295</v>
      </c>
      <c r="D51" s="172" t="s">
        <v>300</v>
      </c>
      <c r="E51" s="172" t="s">
        <v>277</v>
      </c>
      <c r="F51" s="302" t="s">
        <v>278</v>
      </c>
      <c r="G51" s="303"/>
      <c r="H51" s="303"/>
      <c r="I51" s="303"/>
      <c r="J51" s="304"/>
      <c r="K51" s="211">
        <v>40000</v>
      </c>
      <c r="L51" s="211">
        <v>40000</v>
      </c>
    </row>
    <row r="52" spans="1:12" s="210" customFormat="1" ht="51.75" customHeight="1">
      <c r="A52" s="208"/>
      <c r="B52" s="176" t="s">
        <v>256</v>
      </c>
      <c r="C52" s="176" t="s">
        <v>295</v>
      </c>
      <c r="D52" s="176" t="s">
        <v>302</v>
      </c>
      <c r="E52" s="176"/>
      <c r="F52" s="316" t="s">
        <v>303</v>
      </c>
      <c r="G52" s="379"/>
      <c r="H52" s="379"/>
      <c r="I52" s="379"/>
      <c r="J52" s="380"/>
      <c r="K52" s="216">
        <f>K53</f>
        <v>5000</v>
      </c>
      <c r="L52" s="216">
        <f>L53</f>
        <v>0</v>
      </c>
    </row>
    <row r="53" spans="1:12" s="210" customFormat="1" ht="25.5" customHeight="1">
      <c r="A53" s="208"/>
      <c r="B53" s="178" t="s">
        <v>256</v>
      </c>
      <c r="C53" s="178" t="s">
        <v>295</v>
      </c>
      <c r="D53" s="172" t="s">
        <v>304</v>
      </c>
      <c r="E53" s="172"/>
      <c r="F53" s="302" t="s">
        <v>305</v>
      </c>
      <c r="G53" s="371"/>
      <c r="H53" s="371"/>
      <c r="I53" s="371"/>
      <c r="J53" s="372"/>
      <c r="K53" s="211">
        <f>K54</f>
        <v>5000</v>
      </c>
      <c r="L53" s="211">
        <f>L54</f>
        <v>0</v>
      </c>
    </row>
    <row r="54" spans="1:12" s="210" customFormat="1" ht="25.5" customHeight="1">
      <c r="A54" s="208"/>
      <c r="B54" s="172" t="s">
        <v>256</v>
      </c>
      <c r="C54" s="172" t="s">
        <v>295</v>
      </c>
      <c r="D54" s="172" t="s">
        <v>304</v>
      </c>
      <c r="E54" s="172" t="s">
        <v>277</v>
      </c>
      <c r="F54" s="302" t="s">
        <v>306</v>
      </c>
      <c r="G54" s="303"/>
      <c r="H54" s="303"/>
      <c r="I54" s="303"/>
      <c r="J54" s="304"/>
      <c r="K54" s="211">
        <v>5000</v>
      </c>
      <c r="L54" s="211">
        <v>0</v>
      </c>
    </row>
    <row r="55" spans="1:12" s="210" customFormat="1" ht="15" customHeight="1" hidden="1">
      <c r="A55" s="208"/>
      <c r="B55" s="176" t="s">
        <v>256</v>
      </c>
      <c r="C55" s="176" t="s">
        <v>295</v>
      </c>
      <c r="D55" s="178" t="s">
        <v>307</v>
      </c>
      <c r="E55" s="172"/>
      <c r="F55" s="316" t="s">
        <v>308</v>
      </c>
      <c r="G55" s="379"/>
      <c r="H55" s="379"/>
      <c r="I55" s="379"/>
      <c r="J55" s="380"/>
      <c r="K55" s="213">
        <f>K56</f>
        <v>0</v>
      </c>
      <c r="L55" s="213">
        <f>L56</f>
        <v>0</v>
      </c>
    </row>
    <row r="56" spans="1:12" s="210" customFormat="1" ht="15" customHeight="1" hidden="1">
      <c r="A56" s="208"/>
      <c r="B56" s="178" t="s">
        <v>256</v>
      </c>
      <c r="C56" s="178" t="s">
        <v>295</v>
      </c>
      <c r="D56" s="172" t="s">
        <v>307</v>
      </c>
      <c r="E56" s="172"/>
      <c r="F56" s="302" t="s">
        <v>305</v>
      </c>
      <c r="G56" s="371"/>
      <c r="H56" s="371"/>
      <c r="I56" s="371"/>
      <c r="J56" s="372"/>
      <c r="K56" s="211">
        <f>K57</f>
        <v>0</v>
      </c>
      <c r="L56" s="211">
        <f>L57</f>
        <v>0</v>
      </c>
    </row>
    <row r="57" spans="1:12" s="210" customFormat="1" ht="15" customHeight="1" hidden="1">
      <c r="A57" s="208"/>
      <c r="B57" s="172" t="s">
        <v>256</v>
      </c>
      <c r="C57" s="172" t="s">
        <v>295</v>
      </c>
      <c r="D57" s="172" t="s">
        <v>307</v>
      </c>
      <c r="E57" s="172" t="s">
        <v>277</v>
      </c>
      <c r="F57" s="302" t="s">
        <v>306</v>
      </c>
      <c r="G57" s="303"/>
      <c r="H57" s="303"/>
      <c r="I57" s="303"/>
      <c r="J57" s="304"/>
      <c r="K57" s="211">
        <v>0</v>
      </c>
      <c r="L57" s="211">
        <v>0</v>
      </c>
    </row>
    <row r="58" spans="1:12" s="210" customFormat="1" ht="15" customHeight="1" hidden="1">
      <c r="A58" s="208"/>
      <c r="B58" s="172"/>
      <c r="C58" s="172"/>
      <c r="D58" s="172"/>
      <c r="E58" s="172"/>
      <c r="F58" s="302"/>
      <c r="G58" s="371"/>
      <c r="H58" s="371"/>
      <c r="I58" s="371"/>
      <c r="J58" s="372"/>
      <c r="K58" s="211"/>
      <c r="L58" s="211"/>
    </row>
    <row r="59" spans="1:12" s="210" customFormat="1" ht="15" customHeight="1" hidden="1">
      <c r="A59" s="208"/>
      <c r="B59" s="172"/>
      <c r="C59" s="172"/>
      <c r="D59" s="172"/>
      <c r="E59" s="172"/>
      <c r="F59" s="302"/>
      <c r="G59" s="371"/>
      <c r="H59" s="371"/>
      <c r="I59" s="371"/>
      <c r="J59" s="372"/>
      <c r="K59" s="211"/>
      <c r="L59" s="211"/>
    </row>
    <row r="60" spans="1:12" s="210" customFormat="1" ht="15" customHeight="1" hidden="1">
      <c r="A60" s="208"/>
      <c r="B60" s="172"/>
      <c r="C60" s="172"/>
      <c r="D60" s="172"/>
      <c r="E60" s="172"/>
      <c r="F60" s="302"/>
      <c r="G60" s="371"/>
      <c r="H60" s="371"/>
      <c r="I60" s="371"/>
      <c r="J60" s="372"/>
      <c r="K60" s="211"/>
      <c r="L60" s="211"/>
    </row>
    <row r="61" spans="1:12" s="210" customFormat="1" ht="49.5" customHeight="1">
      <c r="A61" s="208"/>
      <c r="B61" s="176" t="s">
        <v>256</v>
      </c>
      <c r="C61" s="176">
        <v>13</v>
      </c>
      <c r="D61" s="176" t="s">
        <v>260</v>
      </c>
      <c r="E61" s="176"/>
      <c r="F61" s="316" t="s">
        <v>261</v>
      </c>
      <c r="G61" s="317"/>
      <c r="H61" s="317"/>
      <c r="I61" s="317"/>
      <c r="J61" s="318"/>
      <c r="K61" s="216">
        <f>K62</f>
        <v>2279959.5</v>
      </c>
      <c r="L61" s="216">
        <f>L62</f>
        <v>2264872.73</v>
      </c>
    </row>
    <row r="62" spans="1:12" s="210" customFormat="1" ht="37.5" customHeight="1">
      <c r="A62" s="208"/>
      <c r="B62" s="172" t="s">
        <v>256</v>
      </c>
      <c r="C62" s="172" t="s">
        <v>295</v>
      </c>
      <c r="D62" s="172" t="s">
        <v>262</v>
      </c>
      <c r="E62" s="172"/>
      <c r="F62" s="302" t="s">
        <v>263</v>
      </c>
      <c r="G62" s="303"/>
      <c r="H62" s="303"/>
      <c r="I62" s="303"/>
      <c r="J62" s="304"/>
      <c r="K62" s="211">
        <f>K63</f>
        <v>2279959.5</v>
      </c>
      <c r="L62" s="211">
        <f>L63</f>
        <v>2264872.73</v>
      </c>
    </row>
    <row r="63" spans="1:12" s="210" customFormat="1" ht="25.5" customHeight="1">
      <c r="A63" s="208"/>
      <c r="B63" s="172" t="s">
        <v>256</v>
      </c>
      <c r="C63" s="172" t="s">
        <v>295</v>
      </c>
      <c r="D63" s="172" t="s">
        <v>309</v>
      </c>
      <c r="E63" s="172"/>
      <c r="F63" s="302" t="s">
        <v>310</v>
      </c>
      <c r="G63" s="303"/>
      <c r="H63" s="303"/>
      <c r="I63" s="303"/>
      <c r="J63" s="304"/>
      <c r="K63" s="211">
        <f>K64+K67</f>
        <v>2279959.5</v>
      </c>
      <c r="L63" s="211">
        <f>L64+L67</f>
        <v>2264872.73</v>
      </c>
    </row>
    <row r="64" spans="1:12" s="210" customFormat="1" ht="26.25" customHeight="1">
      <c r="A64" s="208"/>
      <c r="B64" s="172" t="s">
        <v>256</v>
      </c>
      <c r="C64" s="172" t="s">
        <v>295</v>
      </c>
      <c r="D64" s="172" t="s">
        <v>309</v>
      </c>
      <c r="E64" s="172" t="s">
        <v>267</v>
      </c>
      <c r="F64" s="302" t="s">
        <v>311</v>
      </c>
      <c r="G64" s="303"/>
      <c r="H64" s="303"/>
      <c r="I64" s="303"/>
      <c r="J64" s="304"/>
      <c r="K64" s="211">
        <f>K66+K65</f>
        <v>1913700</v>
      </c>
      <c r="L64" s="211">
        <f>L66+L65</f>
        <v>1913700</v>
      </c>
    </row>
    <row r="65" spans="1:12" s="210" customFormat="1" ht="26.25" customHeight="1">
      <c r="A65" s="208"/>
      <c r="B65" s="172" t="s">
        <v>256</v>
      </c>
      <c r="C65" s="172" t="s">
        <v>295</v>
      </c>
      <c r="D65" s="172" t="s">
        <v>309</v>
      </c>
      <c r="E65" s="173" t="s">
        <v>269</v>
      </c>
      <c r="F65" s="302" t="s">
        <v>270</v>
      </c>
      <c r="G65" s="371"/>
      <c r="H65" s="371"/>
      <c r="I65" s="371"/>
      <c r="J65" s="372"/>
      <c r="K65" s="211">
        <v>1469700</v>
      </c>
      <c r="L65" s="211">
        <v>1469700</v>
      </c>
    </row>
    <row r="66" spans="1:12" s="210" customFormat="1" ht="41.25" customHeight="1">
      <c r="A66" s="208"/>
      <c r="B66" s="172" t="s">
        <v>256</v>
      </c>
      <c r="C66" s="172" t="s">
        <v>295</v>
      </c>
      <c r="D66" s="172" t="s">
        <v>309</v>
      </c>
      <c r="E66" s="173" t="s">
        <v>271</v>
      </c>
      <c r="F66" s="302" t="s">
        <v>272</v>
      </c>
      <c r="G66" s="371"/>
      <c r="H66" s="371"/>
      <c r="I66" s="371"/>
      <c r="J66" s="372"/>
      <c r="K66" s="211">
        <v>444000</v>
      </c>
      <c r="L66" s="211">
        <v>444000</v>
      </c>
    </row>
    <row r="67" spans="1:12" s="210" customFormat="1" ht="35.25" customHeight="1">
      <c r="A67" s="208"/>
      <c r="B67" s="172" t="s">
        <v>256</v>
      </c>
      <c r="C67" s="172" t="s">
        <v>295</v>
      </c>
      <c r="D67" s="172" t="s">
        <v>309</v>
      </c>
      <c r="E67" s="173" t="s">
        <v>277</v>
      </c>
      <c r="F67" s="302" t="s">
        <v>278</v>
      </c>
      <c r="G67" s="303"/>
      <c r="H67" s="303"/>
      <c r="I67" s="303"/>
      <c r="J67" s="304"/>
      <c r="K67" s="211">
        <v>366259.5</v>
      </c>
      <c r="L67" s="211">
        <v>351172.73</v>
      </c>
    </row>
    <row r="68" spans="1:12" s="210" customFormat="1" ht="18.75" customHeight="1" hidden="1">
      <c r="A68" s="208"/>
      <c r="B68" s="166" t="s">
        <v>258</v>
      </c>
      <c r="C68" s="168"/>
      <c r="D68" s="168"/>
      <c r="E68" s="168"/>
      <c r="F68" s="310" t="s">
        <v>312</v>
      </c>
      <c r="G68" s="311"/>
      <c r="H68" s="311"/>
      <c r="I68" s="311"/>
      <c r="J68" s="312"/>
      <c r="K68" s="219">
        <f aca="true" t="shared" si="3" ref="K68:L71">K69</f>
        <v>191700</v>
      </c>
      <c r="L68" s="219">
        <f t="shared" si="3"/>
        <v>219100</v>
      </c>
    </row>
    <row r="69" spans="1:12" s="210" customFormat="1" ht="15" customHeight="1" hidden="1">
      <c r="A69" s="208"/>
      <c r="B69" s="179" t="s">
        <v>258</v>
      </c>
      <c r="C69" s="179" t="s">
        <v>313</v>
      </c>
      <c r="D69" s="179"/>
      <c r="E69" s="179"/>
      <c r="F69" s="313" t="s">
        <v>314</v>
      </c>
      <c r="G69" s="314"/>
      <c r="H69" s="314"/>
      <c r="I69" s="314"/>
      <c r="J69" s="315"/>
      <c r="K69" s="218">
        <f t="shared" si="3"/>
        <v>191700</v>
      </c>
      <c r="L69" s="218">
        <f t="shared" si="3"/>
        <v>219100</v>
      </c>
    </row>
    <row r="70" spans="1:12" s="210" customFormat="1" ht="15" customHeight="1" hidden="1">
      <c r="A70" s="208"/>
      <c r="B70" s="178" t="s">
        <v>258</v>
      </c>
      <c r="C70" s="178" t="s">
        <v>313</v>
      </c>
      <c r="D70" s="178" t="s">
        <v>260</v>
      </c>
      <c r="E70" s="178"/>
      <c r="F70" s="305" t="s">
        <v>261</v>
      </c>
      <c r="G70" s="319"/>
      <c r="H70" s="319"/>
      <c r="I70" s="319"/>
      <c r="J70" s="320"/>
      <c r="K70" s="213">
        <f t="shared" si="3"/>
        <v>191700</v>
      </c>
      <c r="L70" s="213">
        <f t="shared" si="3"/>
        <v>219100</v>
      </c>
    </row>
    <row r="71" spans="1:12" s="210" customFormat="1" ht="15" customHeight="1" hidden="1">
      <c r="A71" s="208"/>
      <c r="B71" s="178" t="s">
        <v>258</v>
      </c>
      <c r="C71" s="178" t="s">
        <v>313</v>
      </c>
      <c r="D71" s="178" t="s">
        <v>262</v>
      </c>
      <c r="E71" s="178"/>
      <c r="F71" s="305" t="s">
        <v>263</v>
      </c>
      <c r="G71" s="319"/>
      <c r="H71" s="319"/>
      <c r="I71" s="319"/>
      <c r="J71" s="320"/>
      <c r="K71" s="213">
        <f t="shared" si="3"/>
        <v>191700</v>
      </c>
      <c r="L71" s="213">
        <f t="shared" si="3"/>
        <v>219100</v>
      </c>
    </row>
    <row r="72" spans="1:12" s="210" customFormat="1" ht="24" customHeight="1">
      <c r="A72" s="208"/>
      <c r="B72" s="178" t="s">
        <v>258</v>
      </c>
      <c r="C72" s="178" t="s">
        <v>313</v>
      </c>
      <c r="D72" s="178" t="s">
        <v>315</v>
      </c>
      <c r="E72" s="178"/>
      <c r="F72" s="305" t="s">
        <v>316</v>
      </c>
      <c r="G72" s="319"/>
      <c r="H72" s="319"/>
      <c r="I72" s="319"/>
      <c r="J72" s="320"/>
      <c r="K72" s="213">
        <f>K73+K76</f>
        <v>191700</v>
      </c>
      <c r="L72" s="213">
        <f>L73+L76</f>
        <v>219100</v>
      </c>
    </row>
    <row r="73" spans="1:12" s="210" customFormat="1" ht="27.75" customHeight="1">
      <c r="A73" s="208"/>
      <c r="B73" s="172" t="s">
        <v>258</v>
      </c>
      <c r="C73" s="172" t="s">
        <v>313</v>
      </c>
      <c r="D73" s="172" t="s">
        <v>315</v>
      </c>
      <c r="E73" s="172" t="s">
        <v>267</v>
      </c>
      <c r="F73" s="302" t="s">
        <v>268</v>
      </c>
      <c r="G73" s="303"/>
      <c r="H73" s="303"/>
      <c r="I73" s="303"/>
      <c r="J73" s="304"/>
      <c r="K73" s="211">
        <f>K74+K75</f>
        <v>174207</v>
      </c>
      <c r="L73" s="211">
        <f>L74+L75</f>
        <v>203658</v>
      </c>
    </row>
    <row r="74" spans="1:12" s="210" customFormat="1" ht="18.75" customHeight="1">
      <c r="A74" s="208"/>
      <c r="B74" s="172" t="s">
        <v>258</v>
      </c>
      <c r="C74" s="172" t="s">
        <v>313</v>
      </c>
      <c r="D74" s="172" t="s">
        <v>315</v>
      </c>
      <c r="E74" s="172" t="s">
        <v>269</v>
      </c>
      <c r="F74" s="302" t="s">
        <v>317</v>
      </c>
      <c r="G74" s="371"/>
      <c r="H74" s="371"/>
      <c r="I74" s="371"/>
      <c r="J74" s="372"/>
      <c r="K74" s="211">
        <v>133800</v>
      </c>
      <c r="L74" s="211">
        <v>156420</v>
      </c>
    </row>
    <row r="75" spans="1:12" s="210" customFormat="1" ht="25.5" customHeight="1">
      <c r="A75" s="208"/>
      <c r="B75" s="172" t="s">
        <v>258</v>
      </c>
      <c r="C75" s="172" t="s">
        <v>313</v>
      </c>
      <c r="D75" s="172" t="s">
        <v>315</v>
      </c>
      <c r="E75" s="172" t="s">
        <v>271</v>
      </c>
      <c r="F75" s="302" t="s">
        <v>318</v>
      </c>
      <c r="G75" s="371"/>
      <c r="H75" s="371"/>
      <c r="I75" s="371"/>
      <c r="J75" s="372"/>
      <c r="K75" s="211">
        <v>40407</v>
      </c>
      <c r="L75" s="211">
        <v>47238</v>
      </c>
    </row>
    <row r="76" spans="1:12" s="210" customFormat="1" ht="24" customHeight="1">
      <c r="A76" s="208"/>
      <c r="B76" s="172" t="s">
        <v>258</v>
      </c>
      <c r="C76" s="172" t="s">
        <v>313</v>
      </c>
      <c r="D76" s="172" t="s">
        <v>315</v>
      </c>
      <c r="E76" s="172" t="s">
        <v>277</v>
      </c>
      <c r="F76" s="302" t="s">
        <v>319</v>
      </c>
      <c r="G76" s="303"/>
      <c r="H76" s="303"/>
      <c r="I76" s="303"/>
      <c r="J76" s="304"/>
      <c r="K76" s="211">
        <v>17493</v>
      </c>
      <c r="L76" s="211">
        <v>15442</v>
      </c>
    </row>
    <row r="77" spans="1:12" s="210" customFormat="1" ht="34.5" customHeight="1">
      <c r="A77" s="208"/>
      <c r="B77" s="166" t="s">
        <v>313</v>
      </c>
      <c r="C77" s="179"/>
      <c r="D77" s="179"/>
      <c r="E77" s="179"/>
      <c r="F77" s="310" t="s">
        <v>320</v>
      </c>
      <c r="G77" s="311"/>
      <c r="H77" s="311"/>
      <c r="I77" s="311"/>
      <c r="J77" s="312"/>
      <c r="K77" s="220">
        <f>K84</f>
        <v>23000</v>
      </c>
      <c r="L77" s="220">
        <f>L157+L84</f>
        <v>23000</v>
      </c>
    </row>
    <row r="78" spans="1:12" s="210" customFormat="1" ht="15" customHeight="1" hidden="1">
      <c r="A78" s="208"/>
      <c r="B78" s="172"/>
      <c r="C78" s="172"/>
      <c r="D78" s="172"/>
      <c r="E78" s="172"/>
      <c r="F78" s="174"/>
      <c r="G78" s="175"/>
      <c r="H78" s="175"/>
      <c r="I78" s="175"/>
      <c r="J78" s="173"/>
      <c r="K78" s="211"/>
      <c r="L78" s="211"/>
    </row>
    <row r="79" spans="1:12" s="210" customFormat="1" ht="15" customHeight="1" hidden="1">
      <c r="A79" s="208"/>
      <c r="B79" s="172"/>
      <c r="C79" s="172"/>
      <c r="D79" s="172"/>
      <c r="E79" s="172"/>
      <c r="F79" s="174"/>
      <c r="G79" s="175"/>
      <c r="H79" s="175"/>
      <c r="I79" s="175"/>
      <c r="J79" s="173"/>
      <c r="K79" s="211"/>
      <c r="L79" s="211"/>
    </row>
    <row r="80" spans="1:12" s="210" customFormat="1" ht="15" customHeight="1" hidden="1">
      <c r="A80" s="208"/>
      <c r="B80" s="172"/>
      <c r="C80" s="172"/>
      <c r="D80" s="172"/>
      <c r="E80" s="172"/>
      <c r="F80" s="174"/>
      <c r="G80" s="175"/>
      <c r="H80" s="175"/>
      <c r="I80" s="175"/>
      <c r="J80" s="173"/>
      <c r="K80" s="211"/>
      <c r="L80" s="211"/>
    </row>
    <row r="81" spans="1:12" s="210" customFormat="1" ht="15" customHeight="1" hidden="1">
      <c r="A81" s="208"/>
      <c r="B81" s="172"/>
      <c r="C81" s="172"/>
      <c r="D81" s="172"/>
      <c r="E81" s="172"/>
      <c r="F81" s="174"/>
      <c r="G81" s="175"/>
      <c r="H81" s="175"/>
      <c r="I81" s="175"/>
      <c r="J81" s="173"/>
      <c r="K81" s="211"/>
      <c r="L81" s="211"/>
    </row>
    <row r="82" spans="1:12" s="210" customFormat="1" ht="15" customHeight="1" hidden="1">
      <c r="A82" s="208"/>
      <c r="B82" s="172"/>
      <c r="C82" s="172"/>
      <c r="D82" s="172"/>
      <c r="E82" s="172"/>
      <c r="F82" s="174"/>
      <c r="G82" s="175"/>
      <c r="H82" s="175"/>
      <c r="I82" s="175"/>
      <c r="J82" s="173"/>
      <c r="K82" s="211"/>
      <c r="L82" s="211"/>
    </row>
    <row r="83" spans="1:12" s="210" customFormat="1" ht="18.75" customHeight="1" hidden="1">
      <c r="A83" s="208"/>
      <c r="B83" s="166"/>
      <c r="C83" s="179"/>
      <c r="D83" s="179"/>
      <c r="E83" s="179"/>
      <c r="F83" s="310"/>
      <c r="G83" s="311"/>
      <c r="H83" s="311"/>
      <c r="I83" s="311"/>
      <c r="J83" s="312"/>
      <c r="K83" s="220"/>
      <c r="L83" s="220"/>
    </row>
    <row r="84" spans="1:12" s="210" customFormat="1" ht="37.5" customHeight="1">
      <c r="A84" s="208"/>
      <c r="B84" s="170" t="s">
        <v>313</v>
      </c>
      <c r="C84" s="170" t="s">
        <v>321</v>
      </c>
      <c r="D84" s="170"/>
      <c r="E84" s="170"/>
      <c r="F84" s="296" t="s">
        <v>322</v>
      </c>
      <c r="G84" s="297"/>
      <c r="H84" s="297"/>
      <c r="I84" s="297"/>
      <c r="J84" s="298"/>
      <c r="K84" s="209">
        <f aca="true" t="shared" si="4" ref="K84:L87">K85</f>
        <v>23000</v>
      </c>
      <c r="L84" s="209">
        <f t="shared" si="4"/>
        <v>23000</v>
      </c>
    </row>
    <row r="85" spans="1:12" s="210" customFormat="1" ht="50.25" customHeight="1">
      <c r="A85" s="208"/>
      <c r="B85" s="172" t="s">
        <v>313</v>
      </c>
      <c r="C85" s="172" t="s">
        <v>321</v>
      </c>
      <c r="D85" s="172" t="s">
        <v>260</v>
      </c>
      <c r="E85" s="172"/>
      <c r="F85" s="302" t="s">
        <v>261</v>
      </c>
      <c r="G85" s="303"/>
      <c r="H85" s="303"/>
      <c r="I85" s="303"/>
      <c r="J85" s="304"/>
      <c r="K85" s="211">
        <f t="shared" si="4"/>
        <v>23000</v>
      </c>
      <c r="L85" s="211">
        <f t="shared" si="4"/>
        <v>23000</v>
      </c>
    </row>
    <row r="86" spans="1:12" s="210" customFormat="1" ht="41.25" customHeight="1">
      <c r="A86" s="208"/>
      <c r="B86" s="172" t="s">
        <v>313</v>
      </c>
      <c r="C86" s="172" t="s">
        <v>321</v>
      </c>
      <c r="D86" s="172" t="s">
        <v>262</v>
      </c>
      <c r="E86" s="172"/>
      <c r="F86" s="302" t="s">
        <v>263</v>
      </c>
      <c r="G86" s="303"/>
      <c r="H86" s="303"/>
      <c r="I86" s="303"/>
      <c r="J86" s="304"/>
      <c r="K86" s="211">
        <f t="shared" si="4"/>
        <v>23000</v>
      </c>
      <c r="L86" s="211">
        <f t="shared" si="4"/>
        <v>23000</v>
      </c>
    </row>
    <row r="87" spans="1:12" s="210" customFormat="1" ht="36.75" customHeight="1">
      <c r="A87" s="208"/>
      <c r="B87" s="172" t="s">
        <v>313</v>
      </c>
      <c r="C87" s="172" t="s">
        <v>321</v>
      </c>
      <c r="D87" s="172" t="s">
        <v>323</v>
      </c>
      <c r="E87" s="172"/>
      <c r="F87" s="302" t="s">
        <v>324</v>
      </c>
      <c r="G87" s="303"/>
      <c r="H87" s="303"/>
      <c r="I87" s="303"/>
      <c r="J87" s="304"/>
      <c r="K87" s="211">
        <f t="shared" si="4"/>
        <v>23000</v>
      </c>
      <c r="L87" s="211">
        <f t="shared" si="4"/>
        <v>23000</v>
      </c>
    </row>
    <row r="88" spans="1:12" s="210" customFormat="1" ht="26.25" customHeight="1">
      <c r="A88" s="208"/>
      <c r="B88" s="172" t="s">
        <v>313</v>
      </c>
      <c r="C88" s="172" t="s">
        <v>321</v>
      </c>
      <c r="D88" s="172" t="s">
        <v>323</v>
      </c>
      <c r="E88" s="172" t="s">
        <v>277</v>
      </c>
      <c r="F88" s="302" t="s">
        <v>278</v>
      </c>
      <c r="G88" s="303"/>
      <c r="H88" s="303"/>
      <c r="I88" s="303"/>
      <c r="J88" s="304"/>
      <c r="K88" s="211">
        <v>23000</v>
      </c>
      <c r="L88" s="211">
        <v>23000</v>
      </c>
    </row>
    <row r="89" spans="1:12" s="210" customFormat="1" ht="15.75" customHeight="1">
      <c r="A89" s="208"/>
      <c r="B89" s="170" t="s">
        <v>313</v>
      </c>
      <c r="C89" s="170" t="s">
        <v>325</v>
      </c>
      <c r="D89" s="170"/>
      <c r="E89" s="170"/>
      <c r="F89" s="296" t="s">
        <v>326</v>
      </c>
      <c r="G89" s="297"/>
      <c r="H89" s="297"/>
      <c r="I89" s="297"/>
      <c r="J89" s="298"/>
      <c r="K89" s="209">
        <f>K95+K90+K99+K102</f>
        <v>315456.56</v>
      </c>
      <c r="L89" s="209">
        <f>L95+L90+L99+L102</f>
        <v>242456.56</v>
      </c>
    </row>
    <row r="90" spans="1:12" s="210" customFormat="1" ht="74.25" customHeight="1">
      <c r="A90" s="208"/>
      <c r="B90" s="178" t="s">
        <v>313</v>
      </c>
      <c r="C90" s="178" t="s">
        <v>325</v>
      </c>
      <c r="D90" s="178" t="s">
        <v>327</v>
      </c>
      <c r="E90" s="221"/>
      <c r="F90" s="400" t="s">
        <v>328</v>
      </c>
      <c r="G90" s="400"/>
      <c r="H90" s="400"/>
      <c r="I90" s="400"/>
      <c r="J90" s="401"/>
      <c r="K90" s="213">
        <f>K91+K93</f>
        <v>73000</v>
      </c>
      <c r="L90" s="213">
        <f>L91+L93</f>
        <v>0</v>
      </c>
    </row>
    <row r="91" spans="1:12" s="210" customFormat="1" ht="39.75" customHeight="1">
      <c r="A91" s="208"/>
      <c r="B91" s="172" t="s">
        <v>313</v>
      </c>
      <c r="C91" s="172" t="s">
        <v>325</v>
      </c>
      <c r="D91" s="172" t="s">
        <v>331</v>
      </c>
      <c r="E91" s="172"/>
      <c r="F91" s="302" t="s">
        <v>330</v>
      </c>
      <c r="G91" s="371"/>
      <c r="H91" s="371"/>
      <c r="I91" s="371"/>
      <c r="J91" s="372"/>
      <c r="K91" s="211">
        <f>K92</f>
        <v>43000</v>
      </c>
      <c r="L91" s="211">
        <f>L92</f>
        <v>0</v>
      </c>
    </row>
    <row r="92" spans="1:12" s="210" customFormat="1" ht="25.5" customHeight="1">
      <c r="A92" s="208"/>
      <c r="B92" s="172" t="s">
        <v>313</v>
      </c>
      <c r="C92" s="172" t="s">
        <v>325</v>
      </c>
      <c r="D92" s="172" t="s">
        <v>331</v>
      </c>
      <c r="E92" s="172" t="s">
        <v>277</v>
      </c>
      <c r="F92" s="302" t="s">
        <v>278</v>
      </c>
      <c r="G92" s="303"/>
      <c r="H92" s="303"/>
      <c r="I92" s="303"/>
      <c r="J92" s="304"/>
      <c r="K92" s="211">
        <v>43000</v>
      </c>
      <c r="L92" s="211">
        <v>0</v>
      </c>
    </row>
    <row r="93" spans="1:12" s="210" customFormat="1" ht="29.25" customHeight="1">
      <c r="A93" s="208"/>
      <c r="B93" s="172" t="s">
        <v>313</v>
      </c>
      <c r="C93" s="172" t="s">
        <v>325</v>
      </c>
      <c r="D93" s="172" t="s">
        <v>332</v>
      </c>
      <c r="E93" s="172"/>
      <c r="F93" s="302" t="s">
        <v>333</v>
      </c>
      <c r="G93" s="371"/>
      <c r="H93" s="371"/>
      <c r="I93" s="371"/>
      <c r="J93" s="372"/>
      <c r="K93" s="211">
        <f>K94</f>
        <v>30000</v>
      </c>
      <c r="L93" s="211">
        <f>L94</f>
        <v>0</v>
      </c>
    </row>
    <row r="94" spans="1:12" s="210" customFormat="1" ht="26.25" customHeight="1">
      <c r="A94" s="208"/>
      <c r="B94" s="172" t="s">
        <v>313</v>
      </c>
      <c r="C94" s="172" t="s">
        <v>325</v>
      </c>
      <c r="D94" s="172" t="s">
        <v>332</v>
      </c>
      <c r="E94" s="172" t="s">
        <v>277</v>
      </c>
      <c r="F94" s="302" t="s">
        <v>278</v>
      </c>
      <c r="G94" s="303"/>
      <c r="H94" s="303"/>
      <c r="I94" s="303"/>
      <c r="J94" s="304"/>
      <c r="K94" s="211">
        <v>30000</v>
      </c>
      <c r="L94" s="211">
        <v>0</v>
      </c>
    </row>
    <row r="95" spans="1:12" s="210" customFormat="1" ht="48.75" customHeight="1">
      <c r="A95" s="208"/>
      <c r="B95" s="176" t="s">
        <v>313</v>
      </c>
      <c r="C95" s="176" t="s">
        <v>325</v>
      </c>
      <c r="D95" s="176" t="s">
        <v>260</v>
      </c>
      <c r="E95" s="176"/>
      <c r="F95" s="316" t="s">
        <v>261</v>
      </c>
      <c r="G95" s="317"/>
      <c r="H95" s="317"/>
      <c r="I95" s="317"/>
      <c r="J95" s="318"/>
      <c r="K95" s="216">
        <f aca="true" t="shared" si="5" ref="K95:L97">K96</f>
        <v>76800</v>
      </c>
      <c r="L95" s="216">
        <f t="shared" si="5"/>
        <v>76800</v>
      </c>
    </row>
    <row r="96" spans="1:12" s="210" customFormat="1" ht="39.75" customHeight="1">
      <c r="A96" s="208"/>
      <c r="B96" s="172" t="s">
        <v>313</v>
      </c>
      <c r="C96" s="172" t="s">
        <v>325</v>
      </c>
      <c r="D96" s="172" t="s">
        <v>262</v>
      </c>
      <c r="E96" s="172"/>
      <c r="F96" s="302" t="s">
        <v>263</v>
      </c>
      <c r="G96" s="303"/>
      <c r="H96" s="303"/>
      <c r="I96" s="303"/>
      <c r="J96" s="304"/>
      <c r="K96" s="211">
        <f t="shared" si="5"/>
        <v>76800</v>
      </c>
      <c r="L96" s="211">
        <f t="shared" si="5"/>
        <v>76800</v>
      </c>
    </row>
    <row r="97" spans="1:12" s="210" customFormat="1" ht="38.25" customHeight="1">
      <c r="A97" s="208"/>
      <c r="B97" s="172" t="s">
        <v>313</v>
      </c>
      <c r="C97" s="172" t="s">
        <v>325</v>
      </c>
      <c r="D97" s="172" t="s">
        <v>334</v>
      </c>
      <c r="E97" s="172"/>
      <c r="F97" s="302" t="s">
        <v>335</v>
      </c>
      <c r="G97" s="303"/>
      <c r="H97" s="303"/>
      <c r="I97" s="303"/>
      <c r="J97" s="304"/>
      <c r="K97" s="211">
        <f t="shared" si="5"/>
        <v>76800</v>
      </c>
      <c r="L97" s="211">
        <f t="shared" si="5"/>
        <v>76800</v>
      </c>
    </row>
    <row r="98" spans="1:12" s="210" customFormat="1" ht="27" customHeight="1">
      <c r="A98" s="208"/>
      <c r="B98" s="172" t="s">
        <v>313</v>
      </c>
      <c r="C98" s="172" t="s">
        <v>325</v>
      </c>
      <c r="D98" s="172" t="s">
        <v>334</v>
      </c>
      <c r="E98" s="172" t="s">
        <v>277</v>
      </c>
      <c r="F98" s="302" t="s">
        <v>278</v>
      </c>
      <c r="G98" s="303"/>
      <c r="H98" s="303"/>
      <c r="I98" s="303"/>
      <c r="J98" s="304"/>
      <c r="K98" s="211">
        <v>76800</v>
      </c>
      <c r="L98" s="211">
        <v>76800</v>
      </c>
    </row>
    <row r="99" spans="1:12" s="210" customFormat="1" ht="27" customHeight="1">
      <c r="A99" s="208"/>
      <c r="B99" s="178" t="s">
        <v>313</v>
      </c>
      <c r="C99" s="178" t="s">
        <v>325</v>
      </c>
      <c r="D99" s="178" t="s">
        <v>336</v>
      </c>
      <c r="E99" s="178"/>
      <c r="F99" s="305" t="s">
        <v>618</v>
      </c>
      <c r="G99" s="393"/>
      <c r="H99" s="393"/>
      <c r="I99" s="393"/>
      <c r="J99" s="394"/>
      <c r="K99" s="213">
        <f>K100</f>
        <v>151515.15</v>
      </c>
      <c r="L99" s="213">
        <f>L100</f>
        <v>151515.15</v>
      </c>
    </row>
    <row r="100" spans="1:12" s="210" customFormat="1" ht="27" customHeight="1">
      <c r="A100" s="208"/>
      <c r="B100" s="172" t="s">
        <v>313</v>
      </c>
      <c r="C100" s="172" t="s">
        <v>325</v>
      </c>
      <c r="D100" s="172" t="s">
        <v>336</v>
      </c>
      <c r="E100" s="172"/>
      <c r="F100" s="302" t="s">
        <v>330</v>
      </c>
      <c r="G100" s="371"/>
      <c r="H100" s="371"/>
      <c r="I100" s="371"/>
      <c r="J100" s="372"/>
      <c r="K100" s="211">
        <f>K101</f>
        <v>151515.15</v>
      </c>
      <c r="L100" s="211">
        <f>L101</f>
        <v>151515.15</v>
      </c>
    </row>
    <row r="101" spans="1:12" s="210" customFormat="1" ht="27" customHeight="1">
      <c r="A101" s="208"/>
      <c r="B101" s="172" t="s">
        <v>313</v>
      </c>
      <c r="C101" s="172" t="s">
        <v>325</v>
      </c>
      <c r="D101" s="172" t="s">
        <v>336</v>
      </c>
      <c r="E101" s="172" t="s">
        <v>277</v>
      </c>
      <c r="F101" s="302" t="s">
        <v>278</v>
      </c>
      <c r="G101" s="303"/>
      <c r="H101" s="303"/>
      <c r="I101" s="303"/>
      <c r="J101" s="304"/>
      <c r="K101" s="211">
        <v>151515.15</v>
      </c>
      <c r="L101" s="211">
        <v>151515.15</v>
      </c>
    </row>
    <row r="102" spans="1:12" s="210" customFormat="1" ht="27" customHeight="1">
      <c r="A102" s="208"/>
      <c r="B102" s="178" t="s">
        <v>313</v>
      </c>
      <c r="C102" s="178" t="s">
        <v>325</v>
      </c>
      <c r="D102" s="178" t="s">
        <v>337</v>
      </c>
      <c r="E102" s="178"/>
      <c r="F102" s="305" t="s">
        <v>619</v>
      </c>
      <c r="G102" s="393"/>
      <c r="H102" s="393"/>
      <c r="I102" s="393"/>
      <c r="J102" s="394"/>
      <c r="K102" s="213">
        <f>K103</f>
        <v>14141.41</v>
      </c>
      <c r="L102" s="213">
        <f>L103</f>
        <v>14141.41</v>
      </c>
    </row>
    <row r="103" spans="1:12" s="210" customFormat="1" ht="27" customHeight="1">
      <c r="A103" s="208"/>
      <c r="B103" s="172" t="s">
        <v>313</v>
      </c>
      <c r="C103" s="172" t="s">
        <v>325</v>
      </c>
      <c r="D103" s="172" t="s">
        <v>337</v>
      </c>
      <c r="E103" s="172"/>
      <c r="F103" s="302" t="s">
        <v>333</v>
      </c>
      <c r="G103" s="371"/>
      <c r="H103" s="371"/>
      <c r="I103" s="371"/>
      <c r="J103" s="372"/>
      <c r="K103" s="211">
        <f>K104</f>
        <v>14141.41</v>
      </c>
      <c r="L103" s="211">
        <f>L104</f>
        <v>14141.41</v>
      </c>
    </row>
    <row r="104" spans="1:12" s="210" customFormat="1" ht="27" customHeight="1">
      <c r="A104" s="208"/>
      <c r="B104" s="172" t="s">
        <v>313</v>
      </c>
      <c r="C104" s="172" t="s">
        <v>325</v>
      </c>
      <c r="D104" s="172" t="s">
        <v>337</v>
      </c>
      <c r="E104" s="172" t="s">
        <v>277</v>
      </c>
      <c r="F104" s="302" t="s">
        <v>278</v>
      </c>
      <c r="G104" s="303"/>
      <c r="H104" s="303"/>
      <c r="I104" s="303"/>
      <c r="J104" s="304"/>
      <c r="K104" s="211">
        <v>14141.41</v>
      </c>
      <c r="L104" s="211">
        <v>14141.41</v>
      </c>
    </row>
    <row r="105" spans="1:12" s="210" customFormat="1" ht="18" customHeight="1">
      <c r="A105" s="208"/>
      <c r="B105" s="166" t="s">
        <v>273</v>
      </c>
      <c r="C105" s="170"/>
      <c r="D105" s="170"/>
      <c r="E105" s="170"/>
      <c r="F105" s="310" t="s">
        <v>338</v>
      </c>
      <c r="G105" s="311"/>
      <c r="H105" s="311"/>
      <c r="I105" s="311"/>
      <c r="J105" s="312"/>
      <c r="K105" s="219">
        <f>K106+K118</f>
        <v>1020393.94</v>
      </c>
      <c r="L105" s="219">
        <f>L106+L118</f>
        <v>189100</v>
      </c>
    </row>
    <row r="106" spans="1:12" s="210" customFormat="1" ht="14.25" customHeight="1">
      <c r="A106" s="208"/>
      <c r="B106" s="170" t="s">
        <v>273</v>
      </c>
      <c r="C106" s="170" t="s">
        <v>321</v>
      </c>
      <c r="D106" s="170"/>
      <c r="E106" s="170"/>
      <c r="F106" s="296" t="s">
        <v>339</v>
      </c>
      <c r="G106" s="297"/>
      <c r="H106" s="297"/>
      <c r="I106" s="297"/>
      <c r="J106" s="298"/>
      <c r="K106" s="209">
        <f>K114</f>
        <v>181000</v>
      </c>
      <c r="L106" s="209">
        <f>L114</f>
        <v>189100</v>
      </c>
    </row>
    <row r="107" spans="1:12" s="210" customFormat="1" ht="15" customHeight="1" hidden="1">
      <c r="A107" s="208"/>
      <c r="B107" s="183" t="s">
        <v>273</v>
      </c>
      <c r="C107" s="183" t="s">
        <v>321</v>
      </c>
      <c r="D107" s="170" t="s">
        <v>435</v>
      </c>
      <c r="E107" s="170"/>
      <c r="F107" s="296" t="s">
        <v>436</v>
      </c>
      <c r="G107" s="395"/>
      <c r="H107" s="395"/>
      <c r="I107" s="395"/>
      <c r="J107" s="396"/>
      <c r="K107" s="209"/>
      <c r="L107" s="209">
        <f>L108</f>
        <v>0</v>
      </c>
    </row>
    <row r="108" spans="1:12" s="210" customFormat="1" ht="15" customHeight="1" hidden="1">
      <c r="A108" s="208"/>
      <c r="B108" s="172" t="s">
        <v>273</v>
      </c>
      <c r="C108" s="172" t="s">
        <v>321</v>
      </c>
      <c r="D108" s="183" t="s">
        <v>437</v>
      </c>
      <c r="E108" s="170"/>
      <c r="F108" s="302" t="s">
        <v>438</v>
      </c>
      <c r="G108" s="371"/>
      <c r="H108" s="371"/>
      <c r="I108" s="371"/>
      <c r="J108" s="372"/>
      <c r="K108" s="209"/>
      <c r="L108" s="218">
        <f>L109</f>
        <v>0</v>
      </c>
    </row>
    <row r="109" spans="1:12" s="210" customFormat="1" ht="15" customHeight="1" hidden="1">
      <c r="A109" s="208"/>
      <c r="B109" s="172" t="s">
        <v>273</v>
      </c>
      <c r="C109" s="172" t="s">
        <v>321</v>
      </c>
      <c r="D109" s="183" t="s">
        <v>437</v>
      </c>
      <c r="E109" s="170"/>
      <c r="F109" s="302" t="s">
        <v>439</v>
      </c>
      <c r="G109" s="303"/>
      <c r="H109" s="303"/>
      <c r="I109" s="303"/>
      <c r="J109" s="304"/>
      <c r="K109" s="209"/>
      <c r="L109" s="218">
        <v>0</v>
      </c>
    </row>
    <row r="110" spans="1:12" s="210" customFormat="1" ht="15" customHeight="1" hidden="1">
      <c r="A110" s="208"/>
      <c r="B110" s="172" t="s">
        <v>273</v>
      </c>
      <c r="C110" s="172" t="s">
        <v>321</v>
      </c>
      <c r="D110" s="170" t="s">
        <v>437</v>
      </c>
      <c r="E110" s="170"/>
      <c r="F110" s="397" t="s">
        <v>440</v>
      </c>
      <c r="G110" s="398"/>
      <c r="H110" s="398"/>
      <c r="I110" s="398"/>
      <c r="J110" s="399"/>
      <c r="K110" s="209">
        <v>0</v>
      </c>
      <c r="L110" s="209">
        <f>L111</f>
        <v>0</v>
      </c>
    </row>
    <row r="111" spans="1:12" s="210" customFormat="1" ht="15" customHeight="1" hidden="1">
      <c r="A111" s="208"/>
      <c r="B111" s="183" t="s">
        <v>273</v>
      </c>
      <c r="C111" s="183" t="s">
        <v>321</v>
      </c>
      <c r="D111" s="183" t="s">
        <v>437</v>
      </c>
      <c r="E111" s="170"/>
      <c r="F111" s="302" t="s">
        <v>441</v>
      </c>
      <c r="G111" s="303"/>
      <c r="H111" s="303"/>
      <c r="I111" s="303"/>
      <c r="J111" s="304"/>
      <c r="K111" s="209">
        <v>0</v>
      </c>
      <c r="L111" s="218">
        <f>L112</f>
        <v>0</v>
      </c>
    </row>
    <row r="112" spans="1:12" s="210" customFormat="1" ht="15" customHeight="1" hidden="1">
      <c r="A112" s="208"/>
      <c r="B112" s="172" t="s">
        <v>273</v>
      </c>
      <c r="C112" s="172" t="s">
        <v>321</v>
      </c>
      <c r="D112" s="183" t="s">
        <v>437</v>
      </c>
      <c r="E112" s="170"/>
      <c r="F112" s="302" t="s">
        <v>442</v>
      </c>
      <c r="G112" s="303"/>
      <c r="H112" s="303"/>
      <c r="I112" s="303"/>
      <c r="J112" s="304"/>
      <c r="K112" s="209">
        <v>0</v>
      </c>
      <c r="L112" s="218">
        <f>L113</f>
        <v>0</v>
      </c>
    </row>
    <row r="113" spans="1:12" s="210" customFormat="1" ht="15" customHeight="1" hidden="1">
      <c r="A113" s="208"/>
      <c r="B113" s="172" t="s">
        <v>273</v>
      </c>
      <c r="C113" s="172" t="s">
        <v>321</v>
      </c>
      <c r="D113" s="183" t="s">
        <v>437</v>
      </c>
      <c r="E113" s="170"/>
      <c r="F113" s="302" t="s">
        <v>278</v>
      </c>
      <c r="G113" s="303"/>
      <c r="H113" s="303"/>
      <c r="I113" s="303"/>
      <c r="J113" s="304"/>
      <c r="K113" s="209">
        <v>0</v>
      </c>
      <c r="L113" s="218">
        <v>0</v>
      </c>
    </row>
    <row r="114" spans="1:12" s="210" customFormat="1" ht="48" customHeight="1">
      <c r="A114" s="208"/>
      <c r="B114" s="183" t="s">
        <v>273</v>
      </c>
      <c r="C114" s="183" t="s">
        <v>321</v>
      </c>
      <c r="D114" s="183" t="s">
        <v>260</v>
      </c>
      <c r="E114" s="183"/>
      <c r="F114" s="299" t="s">
        <v>261</v>
      </c>
      <c r="G114" s="300"/>
      <c r="H114" s="300"/>
      <c r="I114" s="300"/>
      <c r="J114" s="301"/>
      <c r="K114" s="222">
        <f aca="true" t="shared" si="6" ref="K114:L116">K115</f>
        <v>181000</v>
      </c>
      <c r="L114" s="222">
        <f t="shared" si="6"/>
        <v>189100</v>
      </c>
    </row>
    <row r="115" spans="1:12" s="210" customFormat="1" ht="42" customHeight="1">
      <c r="A115" s="208"/>
      <c r="B115" s="172" t="s">
        <v>273</v>
      </c>
      <c r="C115" s="172" t="s">
        <v>321</v>
      </c>
      <c r="D115" s="172" t="s">
        <v>262</v>
      </c>
      <c r="E115" s="172"/>
      <c r="F115" s="302" t="s">
        <v>263</v>
      </c>
      <c r="G115" s="303"/>
      <c r="H115" s="303"/>
      <c r="I115" s="303"/>
      <c r="J115" s="304"/>
      <c r="K115" s="211">
        <f t="shared" si="6"/>
        <v>181000</v>
      </c>
      <c r="L115" s="211">
        <f t="shared" si="6"/>
        <v>189100</v>
      </c>
    </row>
    <row r="116" spans="1:12" s="210" customFormat="1" ht="39" customHeight="1">
      <c r="A116" s="208"/>
      <c r="B116" s="172" t="s">
        <v>273</v>
      </c>
      <c r="C116" s="172" t="s">
        <v>321</v>
      </c>
      <c r="D116" s="172" t="s">
        <v>340</v>
      </c>
      <c r="E116" s="172"/>
      <c r="F116" s="302" t="s">
        <v>341</v>
      </c>
      <c r="G116" s="303"/>
      <c r="H116" s="303"/>
      <c r="I116" s="303"/>
      <c r="J116" s="304"/>
      <c r="K116" s="211">
        <f t="shared" si="6"/>
        <v>181000</v>
      </c>
      <c r="L116" s="211">
        <f t="shared" si="6"/>
        <v>189100</v>
      </c>
    </row>
    <row r="117" spans="1:12" s="210" customFormat="1" ht="18.75" customHeight="1">
      <c r="A117" s="208"/>
      <c r="B117" s="172" t="s">
        <v>273</v>
      </c>
      <c r="C117" s="172" t="s">
        <v>321</v>
      </c>
      <c r="D117" s="172" t="s">
        <v>340</v>
      </c>
      <c r="E117" s="172" t="s">
        <v>277</v>
      </c>
      <c r="F117" s="302" t="s">
        <v>240</v>
      </c>
      <c r="G117" s="303"/>
      <c r="H117" s="303"/>
      <c r="I117" s="303"/>
      <c r="J117" s="304"/>
      <c r="K117" s="211">
        <v>181000</v>
      </c>
      <c r="L117" s="211">
        <v>189100</v>
      </c>
    </row>
    <row r="118" spans="1:12" s="210" customFormat="1" ht="15.75" customHeight="1">
      <c r="A118" s="208"/>
      <c r="B118" s="176" t="s">
        <v>273</v>
      </c>
      <c r="C118" s="176" t="s">
        <v>342</v>
      </c>
      <c r="D118" s="176"/>
      <c r="E118" s="176"/>
      <c r="F118" s="316" t="s">
        <v>443</v>
      </c>
      <c r="G118" s="395"/>
      <c r="H118" s="395"/>
      <c r="I118" s="395"/>
      <c r="J118" s="396"/>
      <c r="K118" s="216">
        <f aca="true" t="shared" si="7" ref="K118:L122">K119</f>
        <v>839393.94</v>
      </c>
      <c r="L118" s="216">
        <f t="shared" si="7"/>
        <v>0</v>
      </c>
    </row>
    <row r="119" spans="1:12" s="210" customFormat="1" ht="60" customHeight="1">
      <c r="A119" s="208"/>
      <c r="B119" s="178" t="s">
        <v>273</v>
      </c>
      <c r="C119" s="178" t="s">
        <v>342</v>
      </c>
      <c r="D119" s="179" t="s">
        <v>260</v>
      </c>
      <c r="E119" s="178"/>
      <c r="F119" s="313" t="s">
        <v>261</v>
      </c>
      <c r="G119" s="314"/>
      <c r="H119" s="314"/>
      <c r="I119" s="314"/>
      <c r="J119" s="315"/>
      <c r="K119" s="213">
        <f t="shared" si="7"/>
        <v>839393.94</v>
      </c>
      <c r="L119" s="213">
        <f t="shared" si="7"/>
        <v>0</v>
      </c>
    </row>
    <row r="120" spans="1:12" s="210" customFormat="1" ht="46.5" customHeight="1">
      <c r="A120" s="208"/>
      <c r="B120" s="172" t="s">
        <v>273</v>
      </c>
      <c r="C120" s="172" t="s">
        <v>342</v>
      </c>
      <c r="D120" s="172" t="s">
        <v>262</v>
      </c>
      <c r="E120" s="172"/>
      <c r="F120" s="302" t="s">
        <v>263</v>
      </c>
      <c r="G120" s="303"/>
      <c r="H120" s="303"/>
      <c r="I120" s="303"/>
      <c r="J120" s="304"/>
      <c r="K120" s="211">
        <f t="shared" si="7"/>
        <v>839393.94</v>
      </c>
      <c r="L120" s="211">
        <f t="shared" si="7"/>
        <v>0</v>
      </c>
    </row>
    <row r="121" spans="1:12" s="210" customFormat="1" ht="40.5" customHeight="1">
      <c r="A121" s="208"/>
      <c r="B121" s="178" t="s">
        <v>273</v>
      </c>
      <c r="C121" s="178" t="s">
        <v>342</v>
      </c>
      <c r="D121" s="178" t="s">
        <v>445</v>
      </c>
      <c r="E121" s="178"/>
      <c r="F121" s="305" t="s">
        <v>617</v>
      </c>
      <c r="G121" s="393"/>
      <c r="H121" s="393"/>
      <c r="I121" s="393"/>
      <c r="J121" s="394"/>
      <c r="K121" s="213">
        <f t="shared" si="7"/>
        <v>839393.94</v>
      </c>
      <c r="L121" s="213">
        <f t="shared" si="7"/>
        <v>0</v>
      </c>
    </row>
    <row r="122" spans="1:12" s="210" customFormat="1" ht="36.75" customHeight="1">
      <c r="A122" s="208"/>
      <c r="B122" s="172" t="s">
        <v>273</v>
      </c>
      <c r="C122" s="172" t="s">
        <v>342</v>
      </c>
      <c r="D122" s="172" t="s">
        <v>445</v>
      </c>
      <c r="E122" s="172"/>
      <c r="F122" s="302" t="s">
        <v>444</v>
      </c>
      <c r="G122" s="371"/>
      <c r="H122" s="371"/>
      <c r="I122" s="371"/>
      <c r="J122" s="372"/>
      <c r="K122" s="211">
        <f t="shared" si="7"/>
        <v>839393.94</v>
      </c>
      <c r="L122" s="211">
        <f t="shared" si="7"/>
        <v>0</v>
      </c>
    </row>
    <row r="123" spans="1:12" s="210" customFormat="1" ht="36.75" customHeight="1">
      <c r="A123" s="208"/>
      <c r="B123" s="172" t="s">
        <v>273</v>
      </c>
      <c r="C123" s="172" t="s">
        <v>342</v>
      </c>
      <c r="D123" s="172" t="s">
        <v>445</v>
      </c>
      <c r="E123" s="172" t="s">
        <v>277</v>
      </c>
      <c r="F123" s="302" t="s">
        <v>278</v>
      </c>
      <c r="G123" s="303"/>
      <c r="H123" s="303"/>
      <c r="I123" s="303"/>
      <c r="J123" s="304"/>
      <c r="K123" s="211">
        <v>839393.94</v>
      </c>
      <c r="L123" s="211">
        <v>0</v>
      </c>
    </row>
    <row r="124" spans="1:12" s="210" customFormat="1" ht="15.75" customHeight="1">
      <c r="A124" s="208"/>
      <c r="B124" s="166" t="s">
        <v>345</v>
      </c>
      <c r="C124" s="179"/>
      <c r="D124" s="179"/>
      <c r="E124" s="179"/>
      <c r="F124" s="310" t="s">
        <v>346</v>
      </c>
      <c r="G124" s="311"/>
      <c r="H124" s="311"/>
      <c r="I124" s="311"/>
      <c r="J124" s="312"/>
      <c r="K124" s="220">
        <f>K130+K125</f>
        <v>388640</v>
      </c>
      <c r="L124" s="220">
        <f>L130+L125</f>
        <v>388640</v>
      </c>
    </row>
    <row r="125" spans="2:12" s="210" customFormat="1" ht="38.25" customHeight="1">
      <c r="B125" s="170" t="s">
        <v>345</v>
      </c>
      <c r="C125" s="179" t="s">
        <v>256</v>
      </c>
      <c r="D125" s="179"/>
      <c r="E125" s="179"/>
      <c r="F125" s="384" t="s">
        <v>569</v>
      </c>
      <c r="G125" s="385"/>
      <c r="H125" s="385"/>
      <c r="I125" s="385"/>
      <c r="J125" s="386"/>
      <c r="K125" s="218">
        <f aca="true" t="shared" si="8" ref="K125:L128">K126</f>
        <v>20000</v>
      </c>
      <c r="L125" s="218">
        <f t="shared" si="8"/>
        <v>20000</v>
      </c>
    </row>
    <row r="126" spans="2:12" s="210" customFormat="1" ht="38.25" customHeight="1">
      <c r="B126" s="184" t="s">
        <v>345</v>
      </c>
      <c r="C126" s="183" t="s">
        <v>256</v>
      </c>
      <c r="D126" s="183" t="s">
        <v>570</v>
      </c>
      <c r="E126" s="183"/>
      <c r="F126" s="387" t="s">
        <v>571</v>
      </c>
      <c r="G126" s="388"/>
      <c r="H126" s="388"/>
      <c r="I126" s="388"/>
      <c r="J126" s="389"/>
      <c r="K126" s="222">
        <f t="shared" si="8"/>
        <v>20000</v>
      </c>
      <c r="L126" s="222">
        <f t="shared" si="8"/>
        <v>20000</v>
      </c>
    </row>
    <row r="127" spans="2:12" s="210" customFormat="1" ht="28.5" customHeight="1">
      <c r="B127" s="184" t="s">
        <v>345</v>
      </c>
      <c r="C127" s="183" t="s">
        <v>256</v>
      </c>
      <c r="D127" s="183" t="s">
        <v>572</v>
      </c>
      <c r="E127" s="183"/>
      <c r="F127" s="390" t="s">
        <v>573</v>
      </c>
      <c r="G127" s="391"/>
      <c r="H127" s="391"/>
      <c r="I127" s="391"/>
      <c r="J127" s="392"/>
      <c r="K127" s="222">
        <f t="shared" si="8"/>
        <v>20000</v>
      </c>
      <c r="L127" s="222">
        <f t="shared" si="8"/>
        <v>20000</v>
      </c>
    </row>
    <row r="128" spans="2:12" s="210" customFormat="1" ht="28.5" customHeight="1">
      <c r="B128" s="184" t="s">
        <v>345</v>
      </c>
      <c r="C128" s="183" t="s">
        <v>256</v>
      </c>
      <c r="D128" s="183" t="s">
        <v>574</v>
      </c>
      <c r="E128" s="183"/>
      <c r="F128" s="390" t="s">
        <v>575</v>
      </c>
      <c r="G128" s="391"/>
      <c r="H128" s="391"/>
      <c r="I128" s="391"/>
      <c r="J128" s="392"/>
      <c r="K128" s="222">
        <f t="shared" si="8"/>
        <v>20000</v>
      </c>
      <c r="L128" s="222">
        <f t="shared" si="8"/>
        <v>20000</v>
      </c>
    </row>
    <row r="129" spans="2:12" s="210" customFormat="1" ht="28.5" customHeight="1">
      <c r="B129" s="184" t="s">
        <v>345</v>
      </c>
      <c r="C129" s="183" t="s">
        <v>256</v>
      </c>
      <c r="D129" s="183" t="s">
        <v>574</v>
      </c>
      <c r="E129" s="183" t="s">
        <v>277</v>
      </c>
      <c r="F129" s="390" t="s">
        <v>520</v>
      </c>
      <c r="G129" s="391"/>
      <c r="H129" s="391"/>
      <c r="I129" s="391"/>
      <c r="J129" s="392"/>
      <c r="K129" s="222">
        <v>20000</v>
      </c>
      <c r="L129" s="222">
        <v>20000</v>
      </c>
    </row>
    <row r="130" spans="1:12" ht="16.5" customHeight="1">
      <c r="A130" s="36"/>
      <c r="B130" s="179" t="s">
        <v>345</v>
      </c>
      <c r="C130" s="179" t="s">
        <v>313</v>
      </c>
      <c r="D130" s="179"/>
      <c r="E130" s="179"/>
      <c r="F130" s="296" t="s">
        <v>347</v>
      </c>
      <c r="G130" s="297"/>
      <c r="H130" s="297"/>
      <c r="I130" s="297"/>
      <c r="J130" s="298"/>
      <c r="K130" s="223">
        <f>K134+K140+K133</f>
        <v>368640</v>
      </c>
      <c r="L130" s="223">
        <f>L134+L140</f>
        <v>368640</v>
      </c>
    </row>
    <row r="131" spans="1:12" ht="54.75" customHeight="1">
      <c r="A131" s="36"/>
      <c r="B131" s="178" t="s">
        <v>345</v>
      </c>
      <c r="C131" s="178" t="s">
        <v>313</v>
      </c>
      <c r="D131" s="179" t="s">
        <v>348</v>
      </c>
      <c r="E131" s="179"/>
      <c r="F131" s="296" t="s">
        <v>576</v>
      </c>
      <c r="G131" s="297"/>
      <c r="H131" s="297"/>
      <c r="I131" s="297"/>
      <c r="J131" s="298"/>
      <c r="K131" s="223">
        <f>K132</f>
        <v>0</v>
      </c>
      <c r="L131" s="223">
        <f>L132</f>
        <v>0</v>
      </c>
    </row>
    <row r="132" spans="1:12" ht="27" customHeight="1">
      <c r="A132" s="36"/>
      <c r="B132" s="178" t="s">
        <v>345</v>
      </c>
      <c r="C132" s="178" t="s">
        <v>313</v>
      </c>
      <c r="D132" s="179" t="s">
        <v>350</v>
      </c>
      <c r="E132" s="179"/>
      <c r="F132" s="302" t="s">
        <v>351</v>
      </c>
      <c r="G132" s="303"/>
      <c r="H132" s="303"/>
      <c r="I132" s="303"/>
      <c r="J132" s="304"/>
      <c r="K132" s="223">
        <f>K133</f>
        <v>0</v>
      </c>
      <c r="L132" s="223">
        <f>L133</f>
        <v>0</v>
      </c>
    </row>
    <row r="133" spans="1:12" ht="42.75" customHeight="1">
      <c r="A133" s="36"/>
      <c r="B133" s="172" t="s">
        <v>345</v>
      </c>
      <c r="C133" s="172" t="s">
        <v>313</v>
      </c>
      <c r="D133" s="183" t="s">
        <v>352</v>
      </c>
      <c r="E133" s="183" t="s">
        <v>277</v>
      </c>
      <c r="F133" s="302" t="s">
        <v>353</v>
      </c>
      <c r="G133" s="303"/>
      <c r="H133" s="303"/>
      <c r="I133" s="303"/>
      <c r="J133" s="304"/>
      <c r="K133" s="223">
        <v>0</v>
      </c>
      <c r="L133" s="223">
        <v>0</v>
      </c>
    </row>
    <row r="134" spans="1:12" ht="50.25" customHeight="1">
      <c r="A134" s="36"/>
      <c r="B134" s="178" t="s">
        <v>345</v>
      </c>
      <c r="C134" s="178" t="s">
        <v>313</v>
      </c>
      <c r="D134" s="178" t="s">
        <v>260</v>
      </c>
      <c r="E134" s="178"/>
      <c r="F134" s="305" t="s">
        <v>261</v>
      </c>
      <c r="G134" s="319"/>
      <c r="H134" s="319"/>
      <c r="I134" s="319"/>
      <c r="J134" s="320"/>
      <c r="K134" s="224">
        <f>K135</f>
        <v>368640</v>
      </c>
      <c r="L134" s="224">
        <f>L135</f>
        <v>368640</v>
      </c>
    </row>
    <row r="135" spans="1:12" ht="24.75" customHeight="1">
      <c r="A135" s="36"/>
      <c r="B135" s="178" t="s">
        <v>345</v>
      </c>
      <c r="C135" s="178" t="s">
        <v>313</v>
      </c>
      <c r="D135" s="178" t="s">
        <v>354</v>
      </c>
      <c r="E135" s="178"/>
      <c r="F135" s="305" t="s">
        <v>355</v>
      </c>
      <c r="G135" s="319"/>
      <c r="H135" s="319"/>
      <c r="I135" s="319"/>
      <c r="J135" s="320"/>
      <c r="K135" s="224">
        <f>K136</f>
        <v>368640</v>
      </c>
      <c r="L135" s="224">
        <f>L136</f>
        <v>368640</v>
      </c>
    </row>
    <row r="136" spans="1:12" ht="15" customHeight="1">
      <c r="A136" s="36"/>
      <c r="B136" s="178" t="s">
        <v>345</v>
      </c>
      <c r="C136" s="178" t="s">
        <v>313</v>
      </c>
      <c r="D136" s="178" t="s">
        <v>356</v>
      </c>
      <c r="E136" s="178"/>
      <c r="F136" s="316" t="s">
        <v>357</v>
      </c>
      <c r="G136" s="317"/>
      <c r="H136" s="317"/>
      <c r="I136" s="317"/>
      <c r="J136" s="318"/>
      <c r="K136" s="224">
        <f>K137+K141+K143+K145</f>
        <v>368640</v>
      </c>
      <c r="L136" s="224">
        <f>L137+L141+L143+L145</f>
        <v>368640</v>
      </c>
    </row>
    <row r="137" spans="1:12" ht="17.25" customHeight="1">
      <c r="A137" s="36"/>
      <c r="B137" s="179" t="s">
        <v>345</v>
      </c>
      <c r="C137" s="179" t="s">
        <v>313</v>
      </c>
      <c r="D137" s="178" t="s">
        <v>358</v>
      </c>
      <c r="E137" s="179"/>
      <c r="F137" s="313" t="s">
        <v>359</v>
      </c>
      <c r="G137" s="314"/>
      <c r="H137" s="314"/>
      <c r="I137" s="314"/>
      <c r="J137" s="315"/>
      <c r="K137" s="223">
        <f>K138</f>
        <v>220000</v>
      </c>
      <c r="L137" s="223">
        <f>L138</f>
        <v>220000</v>
      </c>
    </row>
    <row r="138" spans="1:12" ht="24" customHeight="1">
      <c r="A138" s="36"/>
      <c r="B138" s="172" t="s">
        <v>345</v>
      </c>
      <c r="C138" s="172" t="s">
        <v>313</v>
      </c>
      <c r="D138" s="172" t="s">
        <v>358</v>
      </c>
      <c r="E138" s="172" t="s">
        <v>277</v>
      </c>
      <c r="F138" s="302" t="s">
        <v>278</v>
      </c>
      <c r="G138" s="303"/>
      <c r="H138" s="303"/>
      <c r="I138" s="303"/>
      <c r="J138" s="304"/>
      <c r="K138" s="225">
        <v>220000</v>
      </c>
      <c r="L138" s="225">
        <v>220000</v>
      </c>
    </row>
    <row r="139" spans="1:12" ht="23.25" customHeight="1" hidden="1">
      <c r="A139" s="36"/>
      <c r="B139" s="172" t="s">
        <v>345</v>
      </c>
      <c r="C139" s="172" t="s">
        <v>313</v>
      </c>
      <c r="D139" s="172" t="s">
        <v>360</v>
      </c>
      <c r="E139" s="172"/>
      <c r="F139" s="305" t="s">
        <v>361</v>
      </c>
      <c r="G139" s="369"/>
      <c r="H139" s="369"/>
      <c r="I139" s="369"/>
      <c r="J139" s="370"/>
      <c r="K139" s="224">
        <f>K140</f>
        <v>0</v>
      </c>
      <c r="L139" s="224">
        <f>L140</f>
        <v>0</v>
      </c>
    </row>
    <row r="140" spans="1:12" ht="24" customHeight="1" hidden="1">
      <c r="A140" s="36"/>
      <c r="B140" s="172" t="s">
        <v>345</v>
      </c>
      <c r="C140" s="172" t="s">
        <v>313</v>
      </c>
      <c r="D140" s="172" t="s">
        <v>360</v>
      </c>
      <c r="E140" s="172" t="s">
        <v>277</v>
      </c>
      <c r="F140" s="302" t="s">
        <v>278</v>
      </c>
      <c r="G140" s="303"/>
      <c r="H140" s="303"/>
      <c r="I140" s="303"/>
      <c r="J140" s="304"/>
      <c r="K140" s="225">
        <v>0</v>
      </c>
      <c r="L140" s="225">
        <v>0</v>
      </c>
    </row>
    <row r="141" spans="1:12" ht="38.25" customHeight="1">
      <c r="A141" s="36"/>
      <c r="B141" s="179" t="s">
        <v>345</v>
      </c>
      <c r="C141" s="179" t="s">
        <v>313</v>
      </c>
      <c r="D141" s="178" t="s">
        <v>362</v>
      </c>
      <c r="E141" s="179"/>
      <c r="F141" s="313" t="s">
        <v>363</v>
      </c>
      <c r="G141" s="314"/>
      <c r="H141" s="314"/>
      <c r="I141" s="314"/>
      <c r="J141" s="315"/>
      <c r="K141" s="223">
        <f>K142</f>
        <v>71000</v>
      </c>
      <c r="L141" s="223">
        <f>L142</f>
        <v>71000</v>
      </c>
    </row>
    <row r="142" spans="1:12" ht="23.25" customHeight="1">
      <c r="A142" s="36"/>
      <c r="B142" s="172" t="s">
        <v>345</v>
      </c>
      <c r="C142" s="172" t="s">
        <v>313</v>
      </c>
      <c r="D142" s="172" t="s">
        <v>362</v>
      </c>
      <c r="E142" s="172" t="s">
        <v>277</v>
      </c>
      <c r="F142" s="302" t="s">
        <v>278</v>
      </c>
      <c r="G142" s="303"/>
      <c r="H142" s="303"/>
      <c r="I142" s="303"/>
      <c r="J142" s="304"/>
      <c r="K142" s="225">
        <v>71000</v>
      </c>
      <c r="L142" s="225">
        <v>71000</v>
      </c>
    </row>
    <row r="143" spans="1:12" ht="13.5" customHeight="1">
      <c r="A143" s="36"/>
      <c r="B143" s="179" t="s">
        <v>345</v>
      </c>
      <c r="C143" s="179" t="s">
        <v>313</v>
      </c>
      <c r="D143" s="178" t="s">
        <v>364</v>
      </c>
      <c r="E143" s="183"/>
      <c r="F143" s="313" t="s">
        <v>365</v>
      </c>
      <c r="G143" s="314"/>
      <c r="H143" s="314"/>
      <c r="I143" s="314"/>
      <c r="J143" s="315"/>
      <c r="K143" s="223">
        <f>K144</f>
        <v>45150</v>
      </c>
      <c r="L143" s="223">
        <f>L144</f>
        <v>45150</v>
      </c>
    </row>
    <row r="144" spans="1:12" ht="24.75" customHeight="1">
      <c r="A144" s="36"/>
      <c r="B144" s="172" t="s">
        <v>345</v>
      </c>
      <c r="C144" s="172" t="s">
        <v>313</v>
      </c>
      <c r="D144" s="172" t="s">
        <v>364</v>
      </c>
      <c r="E144" s="172" t="s">
        <v>277</v>
      </c>
      <c r="F144" s="302" t="s">
        <v>278</v>
      </c>
      <c r="G144" s="303"/>
      <c r="H144" s="303"/>
      <c r="I144" s="303"/>
      <c r="J144" s="304"/>
      <c r="K144" s="225">
        <v>45150</v>
      </c>
      <c r="L144" s="225">
        <v>45150</v>
      </c>
    </row>
    <row r="145" spans="1:12" ht="25.5" customHeight="1">
      <c r="A145" s="36"/>
      <c r="B145" s="179" t="s">
        <v>345</v>
      </c>
      <c r="C145" s="179" t="s">
        <v>313</v>
      </c>
      <c r="D145" s="178" t="s">
        <v>366</v>
      </c>
      <c r="E145" s="179"/>
      <c r="F145" s="313" t="s">
        <v>367</v>
      </c>
      <c r="G145" s="314"/>
      <c r="H145" s="314"/>
      <c r="I145" s="314"/>
      <c r="J145" s="315"/>
      <c r="K145" s="223">
        <f>K146</f>
        <v>32490</v>
      </c>
      <c r="L145" s="223">
        <f>L146</f>
        <v>32490</v>
      </c>
    </row>
    <row r="146" spans="1:12" ht="25.5" customHeight="1">
      <c r="A146" s="36"/>
      <c r="B146" s="172" t="s">
        <v>345</v>
      </c>
      <c r="C146" s="172" t="s">
        <v>313</v>
      </c>
      <c r="D146" s="172" t="s">
        <v>366</v>
      </c>
      <c r="E146" s="172" t="s">
        <v>277</v>
      </c>
      <c r="F146" s="302" t="s">
        <v>278</v>
      </c>
      <c r="G146" s="303"/>
      <c r="H146" s="303"/>
      <c r="I146" s="303"/>
      <c r="J146" s="304"/>
      <c r="K146" s="226">
        <v>32490</v>
      </c>
      <c r="L146" s="226">
        <v>32490</v>
      </c>
    </row>
    <row r="147" spans="1:12" ht="25.5" customHeight="1">
      <c r="A147" s="36"/>
      <c r="B147" s="227" t="s">
        <v>611</v>
      </c>
      <c r="C147" s="227"/>
      <c r="D147" s="227"/>
      <c r="E147" s="227"/>
      <c r="F147" s="381" t="s">
        <v>612</v>
      </c>
      <c r="G147" s="382"/>
      <c r="H147" s="382"/>
      <c r="I147" s="382"/>
      <c r="J147" s="383"/>
      <c r="K147" s="228">
        <f aca="true" t="shared" si="9" ref="K147:L149">K148</f>
        <v>0</v>
      </c>
      <c r="L147" s="228">
        <f t="shared" si="9"/>
        <v>8317070.71</v>
      </c>
    </row>
    <row r="148" spans="1:12" ht="25.5" customHeight="1">
      <c r="A148" s="36"/>
      <c r="B148" s="172" t="s">
        <v>611</v>
      </c>
      <c r="C148" s="172" t="s">
        <v>345</v>
      </c>
      <c r="D148" s="172"/>
      <c r="E148" s="172"/>
      <c r="F148" s="302" t="s">
        <v>613</v>
      </c>
      <c r="G148" s="303"/>
      <c r="H148" s="303"/>
      <c r="I148" s="303"/>
      <c r="J148" s="304"/>
      <c r="K148" s="226">
        <f t="shared" si="9"/>
        <v>0</v>
      </c>
      <c r="L148" s="226">
        <f t="shared" si="9"/>
        <v>8317070.71</v>
      </c>
    </row>
    <row r="149" spans="1:12" ht="25.5" customHeight="1">
      <c r="A149" s="36"/>
      <c r="B149" s="172" t="s">
        <v>611</v>
      </c>
      <c r="C149" s="172" t="s">
        <v>345</v>
      </c>
      <c r="D149" s="172" t="s">
        <v>614</v>
      </c>
      <c r="E149" s="172"/>
      <c r="F149" s="302" t="s">
        <v>615</v>
      </c>
      <c r="G149" s="303"/>
      <c r="H149" s="303"/>
      <c r="I149" s="303"/>
      <c r="J149" s="304"/>
      <c r="K149" s="226">
        <f t="shared" si="9"/>
        <v>0</v>
      </c>
      <c r="L149" s="226">
        <f t="shared" si="9"/>
        <v>8317070.71</v>
      </c>
    </row>
    <row r="150" spans="1:12" ht="25.5" customHeight="1">
      <c r="A150" s="36"/>
      <c r="B150" s="172" t="s">
        <v>611</v>
      </c>
      <c r="C150" s="172" t="s">
        <v>345</v>
      </c>
      <c r="D150" s="172" t="s">
        <v>614</v>
      </c>
      <c r="E150" s="172" t="s">
        <v>277</v>
      </c>
      <c r="F150" s="302" t="s">
        <v>278</v>
      </c>
      <c r="G150" s="303"/>
      <c r="H150" s="303"/>
      <c r="I150" s="303"/>
      <c r="J150" s="304"/>
      <c r="K150" s="226">
        <v>0</v>
      </c>
      <c r="L150" s="226">
        <v>8317070.71</v>
      </c>
    </row>
    <row r="151" spans="1:12" ht="24" customHeight="1">
      <c r="A151" s="36"/>
      <c r="B151" s="166" t="s">
        <v>284</v>
      </c>
      <c r="C151" s="170"/>
      <c r="D151" s="170"/>
      <c r="E151" s="170"/>
      <c r="F151" s="310" t="s">
        <v>368</v>
      </c>
      <c r="G151" s="311"/>
      <c r="H151" s="311"/>
      <c r="I151" s="311"/>
      <c r="J151" s="312"/>
      <c r="K151" s="228">
        <f>K152</f>
        <v>10000</v>
      </c>
      <c r="L151" s="228">
        <f>L152</f>
        <v>0</v>
      </c>
    </row>
    <row r="152" spans="1:12" ht="29.25" customHeight="1">
      <c r="A152" s="36"/>
      <c r="B152" s="176" t="s">
        <v>284</v>
      </c>
      <c r="C152" s="176" t="s">
        <v>284</v>
      </c>
      <c r="D152" s="176"/>
      <c r="E152" s="176"/>
      <c r="F152" s="316" t="s">
        <v>369</v>
      </c>
      <c r="G152" s="317"/>
      <c r="H152" s="317"/>
      <c r="I152" s="317"/>
      <c r="J152" s="318"/>
      <c r="K152" s="229">
        <f>K153+K157</f>
        <v>10000</v>
      </c>
      <c r="L152" s="229">
        <f>L153+L157</f>
        <v>0</v>
      </c>
    </row>
    <row r="153" spans="1:12" ht="69" customHeight="1">
      <c r="A153" s="92"/>
      <c r="B153" s="170" t="s">
        <v>284</v>
      </c>
      <c r="C153" s="170" t="s">
        <v>284</v>
      </c>
      <c r="D153" s="172" t="s">
        <v>435</v>
      </c>
      <c r="E153" s="172"/>
      <c r="F153" s="316" t="s">
        <v>381</v>
      </c>
      <c r="G153" s="379"/>
      <c r="H153" s="379"/>
      <c r="I153" s="379"/>
      <c r="J153" s="380"/>
      <c r="K153" s="229">
        <f aca="true" t="shared" si="10" ref="K153:L155">K154</f>
        <v>10000</v>
      </c>
      <c r="L153" s="230">
        <f t="shared" si="10"/>
        <v>0</v>
      </c>
    </row>
    <row r="154" spans="1:12" ht="43.5" customHeight="1">
      <c r="A154" s="92"/>
      <c r="B154" s="184" t="s">
        <v>284</v>
      </c>
      <c r="C154" s="184" t="s">
        <v>284</v>
      </c>
      <c r="D154" s="172" t="s">
        <v>567</v>
      </c>
      <c r="E154" s="172"/>
      <c r="F154" s="302" t="s">
        <v>382</v>
      </c>
      <c r="G154" s="371"/>
      <c r="H154" s="371"/>
      <c r="I154" s="371"/>
      <c r="J154" s="372"/>
      <c r="K154" s="225">
        <f t="shared" si="10"/>
        <v>10000</v>
      </c>
      <c r="L154" s="226">
        <f t="shared" si="10"/>
        <v>0</v>
      </c>
    </row>
    <row r="155" spans="1:12" ht="48" customHeight="1">
      <c r="A155" s="36"/>
      <c r="B155" s="184" t="s">
        <v>284</v>
      </c>
      <c r="C155" s="184" t="s">
        <v>284</v>
      </c>
      <c r="D155" s="172" t="s">
        <v>567</v>
      </c>
      <c r="E155" s="172"/>
      <c r="F155" s="302" t="s">
        <v>383</v>
      </c>
      <c r="G155" s="303"/>
      <c r="H155" s="303"/>
      <c r="I155" s="303"/>
      <c r="J155" s="304"/>
      <c r="K155" s="225">
        <f t="shared" si="10"/>
        <v>10000</v>
      </c>
      <c r="L155" s="225">
        <f t="shared" si="10"/>
        <v>0</v>
      </c>
    </row>
    <row r="156" spans="1:12" ht="39.75" customHeight="1">
      <c r="A156" s="36"/>
      <c r="B156" s="172" t="s">
        <v>284</v>
      </c>
      <c r="C156" s="172" t="s">
        <v>284</v>
      </c>
      <c r="D156" s="172" t="s">
        <v>581</v>
      </c>
      <c r="E156" s="172" t="s">
        <v>277</v>
      </c>
      <c r="F156" s="302" t="s">
        <v>278</v>
      </c>
      <c r="G156" s="303"/>
      <c r="H156" s="303"/>
      <c r="I156" s="303"/>
      <c r="J156" s="304"/>
      <c r="K156" s="225">
        <v>10000</v>
      </c>
      <c r="L156" s="225">
        <v>0</v>
      </c>
    </row>
    <row r="157" spans="1:12" ht="57.75" customHeight="1" hidden="1">
      <c r="A157" s="36"/>
      <c r="B157" s="172" t="s">
        <v>284</v>
      </c>
      <c r="C157" s="172" t="s">
        <v>284</v>
      </c>
      <c r="D157" s="172" t="s">
        <v>446</v>
      </c>
      <c r="E157" s="172"/>
      <c r="F157" s="316" t="s">
        <v>384</v>
      </c>
      <c r="G157" s="379"/>
      <c r="H157" s="379"/>
      <c r="I157" s="379"/>
      <c r="J157" s="380"/>
      <c r="K157" s="224">
        <f>K158</f>
        <v>0</v>
      </c>
      <c r="L157" s="224">
        <f>L158</f>
        <v>0</v>
      </c>
    </row>
    <row r="158" spans="1:12" ht="37.5" customHeight="1" hidden="1">
      <c r="A158" s="36"/>
      <c r="B158" s="172" t="s">
        <v>284</v>
      </c>
      <c r="C158" s="172" t="s">
        <v>284</v>
      </c>
      <c r="D158" s="172" t="s">
        <v>385</v>
      </c>
      <c r="E158" s="172"/>
      <c r="F158" s="299" t="s">
        <v>447</v>
      </c>
      <c r="G158" s="300"/>
      <c r="H158" s="300"/>
      <c r="I158" s="300"/>
      <c r="J158" s="301"/>
      <c r="K158" s="225">
        <f>K159</f>
        <v>0</v>
      </c>
      <c r="L158" s="225">
        <f>L159</f>
        <v>0</v>
      </c>
    </row>
    <row r="159" spans="1:12" ht="42.75" customHeight="1" hidden="1">
      <c r="A159" s="36"/>
      <c r="B159" s="172" t="s">
        <v>284</v>
      </c>
      <c r="C159" s="172" t="s">
        <v>284</v>
      </c>
      <c r="D159" s="172" t="s">
        <v>385</v>
      </c>
      <c r="E159" s="172" t="s">
        <v>277</v>
      </c>
      <c r="F159" s="302" t="s">
        <v>448</v>
      </c>
      <c r="G159" s="371"/>
      <c r="H159" s="371"/>
      <c r="I159" s="371"/>
      <c r="J159" s="372"/>
      <c r="K159" s="225">
        <f>K160</f>
        <v>0</v>
      </c>
      <c r="L159" s="225">
        <v>0</v>
      </c>
    </row>
    <row r="160" spans="1:12" ht="31.5" customHeight="1" hidden="1">
      <c r="A160" s="36"/>
      <c r="B160" s="172" t="s">
        <v>284</v>
      </c>
      <c r="C160" s="172" t="s">
        <v>284</v>
      </c>
      <c r="D160" s="172" t="s">
        <v>385</v>
      </c>
      <c r="E160" s="172" t="s">
        <v>277</v>
      </c>
      <c r="F160" s="302" t="s">
        <v>278</v>
      </c>
      <c r="G160" s="303"/>
      <c r="H160" s="303"/>
      <c r="I160" s="303"/>
      <c r="J160" s="304"/>
      <c r="K160" s="225">
        <v>0</v>
      </c>
      <c r="L160" s="225">
        <v>0</v>
      </c>
    </row>
    <row r="161" spans="1:12" ht="28.5" customHeight="1">
      <c r="A161" s="36"/>
      <c r="B161" s="166" t="s">
        <v>388</v>
      </c>
      <c r="C161" s="170"/>
      <c r="D161" s="170"/>
      <c r="E161" s="170"/>
      <c r="F161" s="310" t="s">
        <v>389</v>
      </c>
      <c r="G161" s="311"/>
      <c r="H161" s="311"/>
      <c r="I161" s="311"/>
      <c r="J161" s="312"/>
      <c r="K161" s="228">
        <f>K162+K182</f>
        <v>1227300</v>
      </c>
      <c r="L161" s="228">
        <f>L162+L182</f>
        <v>1217200</v>
      </c>
    </row>
    <row r="162" spans="1:12" ht="17.25" customHeight="1">
      <c r="A162" s="36"/>
      <c r="B162" s="170" t="s">
        <v>388</v>
      </c>
      <c r="C162" s="170" t="s">
        <v>256</v>
      </c>
      <c r="D162" s="170"/>
      <c r="E162" s="170"/>
      <c r="F162" s="296" t="s">
        <v>390</v>
      </c>
      <c r="G162" s="297"/>
      <c r="H162" s="297"/>
      <c r="I162" s="297"/>
      <c r="J162" s="298"/>
      <c r="K162" s="230">
        <f>K163+K171+K167+K180</f>
        <v>537300</v>
      </c>
      <c r="L162" s="230">
        <f>L163+L171+L167+L180</f>
        <v>527200</v>
      </c>
    </row>
    <row r="163" spans="1:12" ht="52.5" customHeight="1" hidden="1">
      <c r="A163" s="36"/>
      <c r="B163" s="170" t="s">
        <v>388</v>
      </c>
      <c r="C163" s="170" t="s">
        <v>256</v>
      </c>
      <c r="D163" s="170" t="s">
        <v>296</v>
      </c>
      <c r="E163" s="170"/>
      <c r="F163" s="296" t="s">
        <v>297</v>
      </c>
      <c r="G163" s="297"/>
      <c r="H163" s="297"/>
      <c r="I163" s="297"/>
      <c r="J163" s="298"/>
      <c r="K163" s="230">
        <f aca="true" t="shared" si="11" ref="K163:L165">K164</f>
        <v>0</v>
      </c>
      <c r="L163" s="230">
        <f t="shared" si="11"/>
        <v>0</v>
      </c>
    </row>
    <row r="164" spans="1:12" ht="37.5" customHeight="1" hidden="1">
      <c r="A164" s="36"/>
      <c r="B164" s="183" t="s">
        <v>388</v>
      </c>
      <c r="C164" s="183" t="s">
        <v>256</v>
      </c>
      <c r="D164" s="172" t="s">
        <v>298</v>
      </c>
      <c r="E164" s="183"/>
      <c r="F164" s="299" t="s">
        <v>391</v>
      </c>
      <c r="G164" s="300"/>
      <c r="H164" s="300"/>
      <c r="I164" s="300"/>
      <c r="J164" s="301"/>
      <c r="K164" s="226">
        <f t="shared" si="11"/>
        <v>0</v>
      </c>
      <c r="L164" s="226">
        <f t="shared" si="11"/>
        <v>0</v>
      </c>
    </row>
    <row r="165" spans="1:12" ht="27" customHeight="1" hidden="1">
      <c r="A165" s="36"/>
      <c r="B165" s="172" t="s">
        <v>388</v>
      </c>
      <c r="C165" s="172" t="s">
        <v>256</v>
      </c>
      <c r="D165" s="172" t="s">
        <v>300</v>
      </c>
      <c r="E165" s="172"/>
      <c r="F165" s="302" t="s">
        <v>301</v>
      </c>
      <c r="G165" s="303"/>
      <c r="H165" s="303"/>
      <c r="I165" s="303"/>
      <c r="J165" s="304"/>
      <c r="K165" s="225">
        <f t="shared" si="11"/>
        <v>0</v>
      </c>
      <c r="L165" s="225">
        <f t="shared" si="11"/>
        <v>0</v>
      </c>
    </row>
    <row r="166" spans="1:12" ht="26.25" customHeight="1" hidden="1">
      <c r="A166" s="36"/>
      <c r="B166" s="172" t="s">
        <v>388</v>
      </c>
      <c r="C166" s="172" t="s">
        <v>256</v>
      </c>
      <c r="D166" s="172" t="s">
        <v>300</v>
      </c>
      <c r="E166" s="172" t="s">
        <v>277</v>
      </c>
      <c r="F166" s="302" t="s">
        <v>278</v>
      </c>
      <c r="G166" s="303"/>
      <c r="H166" s="303"/>
      <c r="I166" s="303"/>
      <c r="J166" s="304"/>
      <c r="K166" s="225">
        <v>0</v>
      </c>
      <c r="L166" s="225">
        <v>0</v>
      </c>
    </row>
    <row r="167" spans="1:12" ht="48" customHeight="1">
      <c r="A167" s="36"/>
      <c r="B167" s="172" t="s">
        <v>388</v>
      </c>
      <c r="C167" s="172" t="s">
        <v>256</v>
      </c>
      <c r="D167" s="172" t="s">
        <v>392</v>
      </c>
      <c r="E167" s="172"/>
      <c r="F167" s="316" t="s">
        <v>393</v>
      </c>
      <c r="G167" s="379"/>
      <c r="H167" s="379"/>
      <c r="I167" s="379"/>
      <c r="J167" s="380"/>
      <c r="K167" s="225">
        <f>K168</f>
        <v>10000</v>
      </c>
      <c r="L167" s="225">
        <f>L168</f>
        <v>0</v>
      </c>
    </row>
    <row r="168" spans="1:12" ht="39" customHeight="1">
      <c r="A168" s="36"/>
      <c r="B168" s="172" t="s">
        <v>388</v>
      </c>
      <c r="C168" s="172" t="s">
        <v>256</v>
      </c>
      <c r="D168" s="172" t="s">
        <v>392</v>
      </c>
      <c r="E168" s="172" t="s">
        <v>277</v>
      </c>
      <c r="F168" s="302" t="s">
        <v>394</v>
      </c>
      <c r="G168" s="303"/>
      <c r="H168" s="303"/>
      <c r="I168" s="303"/>
      <c r="J168" s="304"/>
      <c r="K168" s="225">
        <f>K169</f>
        <v>10000</v>
      </c>
      <c r="L168" s="225">
        <f>L169</f>
        <v>0</v>
      </c>
    </row>
    <row r="169" spans="1:12" ht="37.5" customHeight="1">
      <c r="A169" s="36"/>
      <c r="B169" s="172" t="s">
        <v>388</v>
      </c>
      <c r="C169" s="172" t="s">
        <v>256</v>
      </c>
      <c r="D169" s="172" t="s">
        <v>392</v>
      </c>
      <c r="E169" s="172" t="s">
        <v>277</v>
      </c>
      <c r="F169" s="302" t="s">
        <v>278</v>
      </c>
      <c r="G169" s="303"/>
      <c r="H169" s="303"/>
      <c r="I169" s="303"/>
      <c r="J169" s="304"/>
      <c r="K169" s="231">
        <v>10000</v>
      </c>
      <c r="L169" s="231">
        <v>0</v>
      </c>
    </row>
    <row r="170" spans="1:12" ht="39" customHeight="1" hidden="1">
      <c r="A170" s="36"/>
      <c r="B170" s="172" t="s">
        <v>388</v>
      </c>
      <c r="C170" s="172" t="s">
        <v>256</v>
      </c>
      <c r="D170" s="172" t="s">
        <v>395</v>
      </c>
      <c r="E170" s="172" t="s">
        <v>277</v>
      </c>
      <c r="F170" s="302" t="s">
        <v>278</v>
      </c>
      <c r="G170" s="303"/>
      <c r="H170" s="303"/>
      <c r="I170" s="303"/>
      <c r="J170" s="304"/>
      <c r="K170" s="231"/>
      <c r="L170" s="231"/>
    </row>
    <row r="171" spans="1:12" s="44" customFormat="1" ht="49.5" customHeight="1">
      <c r="A171" s="94"/>
      <c r="B171" s="179" t="s">
        <v>388</v>
      </c>
      <c r="C171" s="179" t="s">
        <v>256</v>
      </c>
      <c r="D171" s="179" t="s">
        <v>260</v>
      </c>
      <c r="E171" s="179"/>
      <c r="F171" s="313" t="s">
        <v>261</v>
      </c>
      <c r="G171" s="314"/>
      <c r="H171" s="314"/>
      <c r="I171" s="314"/>
      <c r="J171" s="315"/>
      <c r="K171" s="223">
        <f>K172</f>
        <v>527300</v>
      </c>
      <c r="L171" s="223">
        <f>L172</f>
        <v>527200</v>
      </c>
    </row>
    <row r="172" spans="1:12" ht="38.25" customHeight="1">
      <c r="A172" s="36"/>
      <c r="B172" s="172" t="s">
        <v>388</v>
      </c>
      <c r="C172" s="172" t="s">
        <v>256</v>
      </c>
      <c r="D172" s="172" t="s">
        <v>262</v>
      </c>
      <c r="E172" s="172"/>
      <c r="F172" s="302" t="s">
        <v>263</v>
      </c>
      <c r="G172" s="303"/>
      <c r="H172" s="303"/>
      <c r="I172" s="303"/>
      <c r="J172" s="304"/>
      <c r="K172" s="225">
        <f>K173</f>
        <v>527300</v>
      </c>
      <c r="L172" s="225">
        <f>L173</f>
        <v>527200</v>
      </c>
    </row>
    <row r="173" spans="1:12" ht="24" customHeight="1">
      <c r="A173" s="36"/>
      <c r="B173" s="172" t="s">
        <v>388</v>
      </c>
      <c r="C173" s="172" t="s">
        <v>256</v>
      </c>
      <c r="D173" s="172" t="s">
        <v>396</v>
      </c>
      <c r="E173" s="172"/>
      <c r="F173" s="302" t="s">
        <v>397</v>
      </c>
      <c r="G173" s="303"/>
      <c r="H173" s="303"/>
      <c r="I173" s="303"/>
      <c r="J173" s="304"/>
      <c r="K173" s="225">
        <f>K174+K177+K179+K178</f>
        <v>527300</v>
      </c>
      <c r="L173" s="225">
        <f>L174+L177+L179+L178</f>
        <v>527200</v>
      </c>
    </row>
    <row r="174" spans="1:12" ht="13.5" customHeight="1">
      <c r="A174" s="36"/>
      <c r="B174" s="172" t="s">
        <v>388</v>
      </c>
      <c r="C174" s="172" t="s">
        <v>256</v>
      </c>
      <c r="D174" s="172" t="s">
        <v>396</v>
      </c>
      <c r="E174" s="172" t="s">
        <v>398</v>
      </c>
      <c r="F174" s="302" t="s">
        <v>399</v>
      </c>
      <c r="G174" s="303"/>
      <c r="H174" s="303"/>
      <c r="I174" s="303"/>
      <c r="J174" s="304"/>
      <c r="K174" s="225">
        <f>K176+K175</f>
        <v>368000</v>
      </c>
      <c r="L174" s="225">
        <f>L176+L175</f>
        <v>368000</v>
      </c>
    </row>
    <row r="175" spans="1:12" ht="20.25" customHeight="1">
      <c r="A175" s="36"/>
      <c r="B175" s="172" t="s">
        <v>388</v>
      </c>
      <c r="C175" s="172" t="s">
        <v>256</v>
      </c>
      <c r="D175" s="172" t="s">
        <v>396</v>
      </c>
      <c r="E175" s="172" t="s">
        <v>400</v>
      </c>
      <c r="F175" s="302" t="s">
        <v>317</v>
      </c>
      <c r="G175" s="371"/>
      <c r="H175" s="371"/>
      <c r="I175" s="371"/>
      <c r="J175" s="372"/>
      <c r="K175" s="225">
        <v>282600</v>
      </c>
      <c r="L175" s="225">
        <v>282600</v>
      </c>
    </row>
    <row r="176" spans="1:12" ht="36.75" customHeight="1">
      <c r="A176" s="36"/>
      <c r="B176" s="172" t="s">
        <v>388</v>
      </c>
      <c r="C176" s="172" t="s">
        <v>256</v>
      </c>
      <c r="D176" s="172" t="s">
        <v>396</v>
      </c>
      <c r="E176" s="172" t="s">
        <v>401</v>
      </c>
      <c r="F176" s="302" t="s">
        <v>402</v>
      </c>
      <c r="G176" s="371"/>
      <c r="H176" s="371"/>
      <c r="I176" s="371"/>
      <c r="J176" s="372"/>
      <c r="K176" s="225">
        <v>85400</v>
      </c>
      <c r="L176" s="225">
        <v>85400</v>
      </c>
    </row>
    <row r="177" spans="1:12" ht="25.5" customHeight="1">
      <c r="A177" s="36"/>
      <c r="B177" s="172" t="s">
        <v>388</v>
      </c>
      <c r="C177" s="172" t="s">
        <v>256</v>
      </c>
      <c r="D177" s="172" t="s">
        <v>396</v>
      </c>
      <c r="E177" s="172" t="s">
        <v>277</v>
      </c>
      <c r="F177" s="302" t="s">
        <v>278</v>
      </c>
      <c r="G177" s="303"/>
      <c r="H177" s="303"/>
      <c r="I177" s="303"/>
      <c r="J177" s="304"/>
      <c r="K177" s="225">
        <v>145300</v>
      </c>
      <c r="L177" s="225">
        <v>145200</v>
      </c>
    </row>
    <row r="178" spans="1:12" ht="25.5" customHeight="1">
      <c r="A178" s="36"/>
      <c r="B178" s="172" t="s">
        <v>388</v>
      </c>
      <c r="C178" s="172" t="s">
        <v>256</v>
      </c>
      <c r="D178" s="172" t="s">
        <v>396</v>
      </c>
      <c r="E178" s="172" t="s">
        <v>279</v>
      </c>
      <c r="F178" s="302" t="s">
        <v>280</v>
      </c>
      <c r="G178" s="371"/>
      <c r="H178" s="371"/>
      <c r="I178" s="371"/>
      <c r="J178" s="372"/>
      <c r="K178" s="225">
        <v>2000</v>
      </c>
      <c r="L178" s="225">
        <v>2000</v>
      </c>
    </row>
    <row r="179" spans="1:12" ht="24.75" customHeight="1">
      <c r="A179" s="36"/>
      <c r="B179" s="172" t="s">
        <v>388</v>
      </c>
      <c r="C179" s="172" t="s">
        <v>256</v>
      </c>
      <c r="D179" s="172" t="s">
        <v>396</v>
      </c>
      <c r="E179" s="172" t="s">
        <v>281</v>
      </c>
      <c r="F179" s="302" t="s">
        <v>282</v>
      </c>
      <c r="G179" s="303"/>
      <c r="H179" s="303"/>
      <c r="I179" s="303"/>
      <c r="J179" s="304"/>
      <c r="K179" s="225">
        <v>12000</v>
      </c>
      <c r="L179" s="225">
        <v>12000</v>
      </c>
    </row>
    <row r="180" spans="1:12" ht="0.75" customHeight="1" hidden="1">
      <c r="A180" s="36"/>
      <c r="B180" s="172" t="s">
        <v>388</v>
      </c>
      <c r="C180" s="172" t="s">
        <v>256</v>
      </c>
      <c r="D180" s="172" t="s">
        <v>403</v>
      </c>
      <c r="E180" s="172"/>
      <c r="F180" s="302" t="s">
        <v>404</v>
      </c>
      <c r="G180" s="371"/>
      <c r="H180" s="371"/>
      <c r="I180" s="371"/>
      <c r="J180" s="372"/>
      <c r="K180" s="225">
        <v>0</v>
      </c>
      <c r="L180" s="225">
        <v>0</v>
      </c>
    </row>
    <row r="181" spans="1:12" ht="25.5" customHeight="1" hidden="1">
      <c r="A181" s="36"/>
      <c r="B181" s="172" t="s">
        <v>388</v>
      </c>
      <c r="C181" s="172" t="s">
        <v>256</v>
      </c>
      <c r="D181" s="172" t="s">
        <v>403</v>
      </c>
      <c r="E181" s="172" t="s">
        <v>398</v>
      </c>
      <c r="F181" s="302" t="s">
        <v>399</v>
      </c>
      <c r="G181" s="303"/>
      <c r="H181" s="303"/>
      <c r="I181" s="303"/>
      <c r="J181" s="304"/>
      <c r="K181" s="225">
        <v>0</v>
      </c>
      <c r="L181" s="225">
        <v>0</v>
      </c>
    </row>
    <row r="182" spans="1:12" s="82" customFormat="1" ht="33.75" customHeight="1">
      <c r="A182" s="92"/>
      <c r="B182" s="185" t="s">
        <v>388</v>
      </c>
      <c r="C182" s="185" t="s">
        <v>273</v>
      </c>
      <c r="D182" s="185"/>
      <c r="E182" s="185"/>
      <c r="F182" s="321" t="s">
        <v>405</v>
      </c>
      <c r="G182" s="322"/>
      <c r="H182" s="322"/>
      <c r="I182" s="322"/>
      <c r="J182" s="323"/>
      <c r="K182" s="232">
        <f>K183</f>
        <v>690000</v>
      </c>
      <c r="L182" s="232">
        <f>L183</f>
        <v>690000</v>
      </c>
    </row>
    <row r="183" spans="1:12" ht="56.25" customHeight="1">
      <c r="A183" s="36"/>
      <c r="B183" s="176" t="s">
        <v>388</v>
      </c>
      <c r="C183" s="176" t="s">
        <v>273</v>
      </c>
      <c r="D183" s="176" t="s">
        <v>260</v>
      </c>
      <c r="E183" s="176"/>
      <c r="F183" s="316" t="s">
        <v>261</v>
      </c>
      <c r="G183" s="317"/>
      <c r="H183" s="317"/>
      <c r="I183" s="317"/>
      <c r="J183" s="318"/>
      <c r="K183" s="229">
        <f>K184</f>
        <v>690000</v>
      </c>
      <c r="L183" s="229">
        <f>L184</f>
        <v>690000</v>
      </c>
    </row>
    <row r="184" spans="1:12" ht="0.75" customHeight="1" hidden="1">
      <c r="A184" s="36"/>
      <c r="B184" s="178" t="s">
        <v>388</v>
      </c>
      <c r="C184" s="178" t="s">
        <v>273</v>
      </c>
      <c r="D184" s="178" t="s">
        <v>262</v>
      </c>
      <c r="E184" s="178"/>
      <c r="F184" s="305" t="s">
        <v>263</v>
      </c>
      <c r="G184" s="319"/>
      <c r="H184" s="319"/>
      <c r="I184" s="319"/>
      <c r="J184" s="320"/>
      <c r="K184" s="224">
        <f>K185+K190</f>
        <v>690000</v>
      </c>
      <c r="L184" s="224">
        <f>L185+L190</f>
        <v>690000</v>
      </c>
    </row>
    <row r="185" spans="1:12" ht="27" customHeight="1" hidden="1">
      <c r="A185" s="36"/>
      <c r="B185" s="178" t="s">
        <v>388</v>
      </c>
      <c r="C185" s="178" t="s">
        <v>273</v>
      </c>
      <c r="D185" s="178" t="s">
        <v>406</v>
      </c>
      <c r="E185" s="178"/>
      <c r="F185" s="305" t="s">
        <v>407</v>
      </c>
      <c r="G185" s="319"/>
      <c r="H185" s="319"/>
      <c r="I185" s="319"/>
      <c r="J185" s="320"/>
      <c r="K185" s="224">
        <f>K186</f>
        <v>0</v>
      </c>
      <c r="L185" s="224">
        <f>L186</f>
        <v>0</v>
      </c>
    </row>
    <row r="186" spans="1:12" ht="13.5" customHeight="1" hidden="1">
      <c r="A186" s="36"/>
      <c r="B186" s="172" t="s">
        <v>388</v>
      </c>
      <c r="C186" s="172" t="s">
        <v>273</v>
      </c>
      <c r="D186" s="172" t="s">
        <v>406</v>
      </c>
      <c r="E186" s="172" t="s">
        <v>398</v>
      </c>
      <c r="F186" s="302" t="s">
        <v>399</v>
      </c>
      <c r="G186" s="303"/>
      <c r="H186" s="303"/>
      <c r="I186" s="303"/>
      <c r="J186" s="304"/>
      <c r="K186" s="225">
        <f>K188+K187+K189</f>
        <v>0</v>
      </c>
      <c r="L186" s="225">
        <f>L188+L187+L189</f>
        <v>0</v>
      </c>
    </row>
    <row r="187" spans="1:12" ht="13.5" customHeight="1" hidden="1">
      <c r="A187" s="36"/>
      <c r="B187" s="172" t="s">
        <v>388</v>
      </c>
      <c r="C187" s="172" t="s">
        <v>273</v>
      </c>
      <c r="D187" s="172" t="s">
        <v>406</v>
      </c>
      <c r="E187" s="172" t="s">
        <v>400</v>
      </c>
      <c r="F187" s="302" t="s">
        <v>317</v>
      </c>
      <c r="G187" s="371"/>
      <c r="H187" s="371"/>
      <c r="I187" s="371"/>
      <c r="J187" s="372"/>
      <c r="K187" s="225">
        <v>0</v>
      </c>
      <c r="L187" s="225">
        <v>0</v>
      </c>
    </row>
    <row r="188" spans="1:12" ht="0.75" customHeight="1" hidden="1">
      <c r="A188" s="36"/>
      <c r="B188" s="172" t="s">
        <v>388</v>
      </c>
      <c r="C188" s="172" t="s">
        <v>273</v>
      </c>
      <c r="D188" s="172" t="s">
        <v>406</v>
      </c>
      <c r="E188" s="172" t="s">
        <v>401</v>
      </c>
      <c r="F188" s="302" t="s">
        <v>402</v>
      </c>
      <c r="G188" s="371"/>
      <c r="H188" s="371"/>
      <c r="I188" s="371"/>
      <c r="J188" s="372"/>
      <c r="K188" s="225">
        <v>0</v>
      </c>
      <c r="L188" s="225">
        <v>0</v>
      </c>
    </row>
    <row r="189" spans="1:12" ht="36.75" customHeight="1" hidden="1">
      <c r="A189" s="36"/>
      <c r="B189" s="172" t="s">
        <v>388</v>
      </c>
      <c r="C189" s="172" t="s">
        <v>273</v>
      </c>
      <c r="D189" s="172" t="s">
        <v>406</v>
      </c>
      <c r="E189" s="172" t="s">
        <v>401</v>
      </c>
      <c r="F189" s="302" t="s">
        <v>402</v>
      </c>
      <c r="G189" s="371"/>
      <c r="H189" s="371"/>
      <c r="I189" s="371"/>
      <c r="J189" s="372"/>
      <c r="K189" s="225">
        <v>0</v>
      </c>
      <c r="L189" s="225">
        <v>0</v>
      </c>
    </row>
    <row r="190" spans="1:12" ht="62.25" customHeight="1">
      <c r="A190" s="36"/>
      <c r="B190" s="172" t="s">
        <v>388</v>
      </c>
      <c r="C190" s="172" t="s">
        <v>273</v>
      </c>
      <c r="D190" s="172" t="s">
        <v>408</v>
      </c>
      <c r="E190" s="172"/>
      <c r="F190" s="302" t="s">
        <v>409</v>
      </c>
      <c r="G190" s="303"/>
      <c r="H190" s="303"/>
      <c r="I190" s="303"/>
      <c r="J190" s="304"/>
      <c r="K190" s="225">
        <f>K191</f>
        <v>690000</v>
      </c>
      <c r="L190" s="225">
        <f>L191</f>
        <v>690000</v>
      </c>
    </row>
    <row r="191" spans="1:12" ht="24.75" customHeight="1">
      <c r="A191" s="36"/>
      <c r="B191" s="172" t="s">
        <v>388</v>
      </c>
      <c r="C191" s="172" t="s">
        <v>273</v>
      </c>
      <c r="D191" s="172" t="s">
        <v>408</v>
      </c>
      <c r="E191" s="172" t="s">
        <v>267</v>
      </c>
      <c r="F191" s="302" t="s">
        <v>410</v>
      </c>
      <c r="G191" s="303"/>
      <c r="H191" s="303"/>
      <c r="I191" s="303"/>
      <c r="J191" s="304"/>
      <c r="K191" s="225">
        <f>K192+K193</f>
        <v>690000</v>
      </c>
      <c r="L191" s="225">
        <f>L192+L193</f>
        <v>690000</v>
      </c>
    </row>
    <row r="192" spans="1:12" ht="24.75" customHeight="1">
      <c r="A192" s="36"/>
      <c r="B192" s="172" t="s">
        <v>388</v>
      </c>
      <c r="C192" s="172" t="s">
        <v>273</v>
      </c>
      <c r="D192" s="172" t="s">
        <v>408</v>
      </c>
      <c r="E192" s="172" t="s">
        <v>269</v>
      </c>
      <c r="F192" s="302" t="s">
        <v>270</v>
      </c>
      <c r="G192" s="371"/>
      <c r="H192" s="371"/>
      <c r="I192" s="371"/>
      <c r="J192" s="372"/>
      <c r="K192" s="225">
        <v>529900</v>
      </c>
      <c r="L192" s="225">
        <v>529900</v>
      </c>
    </row>
    <row r="193" spans="1:12" ht="47.25" customHeight="1">
      <c r="A193" s="36"/>
      <c r="B193" s="172" t="s">
        <v>388</v>
      </c>
      <c r="C193" s="172" t="s">
        <v>273</v>
      </c>
      <c r="D193" s="172" t="s">
        <v>408</v>
      </c>
      <c r="E193" s="172" t="s">
        <v>271</v>
      </c>
      <c r="F193" s="302" t="s">
        <v>272</v>
      </c>
      <c r="G193" s="371"/>
      <c r="H193" s="371"/>
      <c r="I193" s="371"/>
      <c r="J193" s="372"/>
      <c r="K193" s="225">
        <v>160100</v>
      </c>
      <c r="L193" s="225">
        <v>160100</v>
      </c>
    </row>
    <row r="194" spans="1:12" ht="17.25" customHeight="1">
      <c r="A194" s="36"/>
      <c r="B194" s="166" t="s">
        <v>325</v>
      </c>
      <c r="C194" s="178"/>
      <c r="D194" s="172"/>
      <c r="E194" s="172"/>
      <c r="F194" s="310" t="s">
        <v>411</v>
      </c>
      <c r="G194" s="311"/>
      <c r="H194" s="311"/>
      <c r="I194" s="311"/>
      <c r="J194" s="312"/>
      <c r="K194" s="233">
        <f>K195+K204</f>
        <v>10000</v>
      </c>
      <c r="L194" s="233">
        <f>L195+L204</f>
        <v>10000</v>
      </c>
    </row>
    <row r="195" spans="1:12" ht="39" customHeight="1">
      <c r="A195" s="36"/>
      <c r="B195" s="170" t="s">
        <v>325</v>
      </c>
      <c r="C195" s="170"/>
      <c r="D195" s="170" t="s">
        <v>412</v>
      </c>
      <c r="E195" s="170"/>
      <c r="F195" s="316" t="s">
        <v>584</v>
      </c>
      <c r="G195" s="317"/>
      <c r="H195" s="317"/>
      <c r="I195" s="317"/>
      <c r="J195" s="318"/>
      <c r="K195" s="229">
        <f>K196</f>
        <v>0</v>
      </c>
      <c r="L195" s="229">
        <f>L196</f>
        <v>0</v>
      </c>
    </row>
    <row r="196" spans="1:12" ht="24" customHeight="1">
      <c r="A196" s="36"/>
      <c r="B196" s="183" t="s">
        <v>325</v>
      </c>
      <c r="C196" s="172"/>
      <c r="D196" s="172" t="s">
        <v>414</v>
      </c>
      <c r="E196" s="172"/>
      <c r="F196" s="299" t="s">
        <v>415</v>
      </c>
      <c r="G196" s="300"/>
      <c r="H196" s="300"/>
      <c r="I196" s="300"/>
      <c r="J196" s="301"/>
      <c r="K196" s="226">
        <f>K197+K200</f>
        <v>0</v>
      </c>
      <c r="L196" s="226">
        <f>L197+L200</f>
        <v>0</v>
      </c>
    </row>
    <row r="197" spans="1:12" ht="27" customHeight="1">
      <c r="A197" s="36"/>
      <c r="B197" s="172" t="s">
        <v>325</v>
      </c>
      <c r="C197" s="172" t="s">
        <v>256</v>
      </c>
      <c r="D197" s="172" t="s">
        <v>416</v>
      </c>
      <c r="E197" s="172"/>
      <c r="F197" s="302" t="s">
        <v>417</v>
      </c>
      <c r="G197" s="303"/>
      <c r="H197" s="303"/>
      <c r="I197" s="303"/>
      <c r="J197" s="304"/>
      <c r="K197" s="225">
        <f>K198</f>
        <v>0</v>
      </c>
      <c r="L197" s="225">
        <f>L198</f>
        <v>0</v>
      </c>
    </row>
    <row r="198" spans="1:12" ht="42" customHeight="1">
      <c r="A198" s="36"/>
      <c r="B198" s="172" t="s">
        <v>325</v>
      </c>
      <c r="C198" s="172" t="s">
        <v>256</v>
      </c>
      <c r="D198" s="172" t="s">
        <v>418</v>
      </c>
      <c r="E198" s="172"/>
      <c r="F198" s="302" t="s">
        <v>419</v>
      </c>
      <c r="G198" s="303"/>
      <c r="H198" s="303"/>
      <c r="I198" s="303"/>
      <c r="J198" s="304"/>
      <c r="K198" s="225">
        <f>K199</f>
        <v>0</v>
      </c>
      <c r="L198" s="225">
        <f>L199</f>
        <v>0</v>
      </c>
    </row>
    <row r="199" spans="1:12" ht="24" customHeight="1">
      <c r="A199" s="36"/>
      <c r="B199" s="172" t="s">
        <v>325</v>
      </c>
      <c r="C199" s="172" t="s">
        <v>256</v>
      </c>
      <c r="D199" s="172" t="s">
        <v>418</v>
      </c>
      <c r="E199" s="172" t="s">
        <v>420</v>
      </c>
      <c r="F199" s="302" t="s">
        <v>421</v>
      </c>
      <c r="G199" s="303"/>
      <c r="H199" s="303"/>
      <c r="I199" s="303"/>
      <c r="J199" s="304"/>
      <c r="K199" s="225">
        <v>0</v>
      </c>
      <c r="L199" s="225">
        <v>0</v>
      </c>
    </row>
    <row r="200" spans="1:12" ht="16.5" customHeight="1">
      <c r="A200" s="36"/>
      <c r="B200" s="183" t="s">
        <v>325</v>
      </c>
      <c r="C200" s="183" t="s">
        <v>313</v>
      </c>
      <c r="D200" s="183"/>
      <c r="E200" s="183"/>
      <c r="F200" s="299" t="s">
        <v>422</v>
      </c>
      <c r="G200" s="300"/>
      <c r="H200" s="300"/>
      <c r="I200" s="300"/>
      <c r="J200" s="301"/>
      <c r="K200" s="226">
        <f aca="true" t="shared" si="12" ref="K200:L202">K201</f>
        <v>0</v>
      </c>
      <c r="L200" s="226">
        <f t="shared" si="12"/>
        <v>0</v>
      </c>
    </row>
    <row r="201" spans="1:12" ht="19.5" customHeight="1">
      <c r="A201" s="36"/>
      <c r="B201" s="172" t="s">
        <v>325</v>
      </c>
      <c r="C201" s="172" t="s">
        <v>313</v>
      </c>
      <c r="D201" s="172" t="s">
        <v>416</v>
      </c>
      <c r="E201" s="172"/>
      <c r="F201" s="302" t="s">
        <v>417</v>
      </c>
      <c r="G201" s="303"/>
      <c r="H201" s="303"/>
      <c r="I201" s="303"/>
      <c r="J201" s="304"/>
      <c r="K201" s="225">
        <f t="shared" si="12"/>
        <v>0</v>
      </c>
      <c r="L201" s="225">
        <f t="shared" si="12"/>
        <v>0</v>
      </c>
    </row>
    <row r="202" spans="1:12" ht="21" customHeight="1">
      <c r="A202" s="36"/>
      <c r="B202" s="172" t="s">
        <v>325</v>
      </c>
      <c r="C202" s="172" t="s">
        <v>313</v>
      </c>
      <c r="D202" s="172" t="s">
        <v>423</v>
      </c>
      <c r="E202" s="172"/>
      <c r="F202" s="302" t="s">
        <v>424</v>
      </c>
      <c r="G202" s="303"/>
      <c r="H202" s="303"/>
      <c r="I202" s="303"/>
      <c r="J202" s="304"/>
      <c r="K202" s="225">
        <f t="shared" si="12"/>
        <v>0</v>
      </c>
      <c r="L202" s="225">
        <f t="shared" si="12"/>
        <v>0</v>
      </c>
    </row>
    <row r="203" spans="1:12" ht="25.5" customHeight="1">
      <c r="A203" s="36"/>
      <c r="B203" s="172" t="s">
        <v>325</v>
      </c>
      <c r="C203" s="172" t="s">
        <v>313</v>
      </c>
      <c r="D203" s="172" t="s">
        <v>423</v>
      </c>
      <c r="E203" s="172" t="s">
        <v>420</v>
      </c>
      <c r="F203" s="302" t="s">
        <v>421</v>
      </c>
      <c r="G203" s="303"/>
      <c r="H203" s="303"/>
      <c r="I203" s="303"/>
      <c r="J203" s="304"/>
      <c r="K203" s="225">
        <v>0</v>
      </c>
      <c r="L203" s="225">
        <v>0</v>
      </c>
    </row>
    <row r="204" spans="1:12" ht="39" customHeight="1">
      <c r="A204" s="36"/>
      <c r="B204" s="178" t="s">
        <v>325</v>
      </c>
      <c r="C204" s="178" t="s">
        <v>313</v>
      </c>
      <c r="D204" s="178" t="s">
        <v>425</v>
      </c>
      <c r="E204" s="178"/>
      <c r="F204" s="305" t="s">
        <v>449</v>
      </c>
      <c r="G204" s="369"/>
      <c r="H204" s="369"/>
      <c r="I204" s="369"/>
      <c r="J204" s="370"/>
      <c r="K204" s="224">
        <f>K205</f>
        <v>10000</v>
      </c>
      <c r="L204" s="224">
        <f>L205</f>
        <v>10000</v>
      </c>
    </row>
    <row r="205" spans="1:12" ht="24" customHeight="1">
      <c r="A205" s="36"/>
      <c r="B205" s="172" t="s">
        <v>325</v>
      </c>
      <c r="C205" s="172" t="s">
        <v>313</v>
      </c>
      <c r="D205" s="172" t="s">
        <v>425</v>
      </c>
      <c r="E205" s="172"/>
      <c r="F205" s="302" t="s">
        <v>427</v>
      </c>
      <c r="G205" s="371"/>
      <c r="H205" s="371"/>
      <c r="I205" s="371"/>
      <c r="J205" s="372"/>
      <c r="K205" s="225">
        <f>K206</f>
        <v>10000</v>
      </c>
      <c r="L205" s="225">
        <f>L206</f>
        <v>10000</v>
      </c>
    </row>
    <row r="206" spans="1:12" ht="21" customHeight="1">
      <c r="A206" s="36"/>
      <c r="B206" s="172" t="s">
        <v>325</v>
      </c>
      <c r="C206" s="172" t="s">
        <v>313</v>
      </c>
      <c r="D206" s="172" t="s">
        <v>425</v>
      </c>
      <c r="E206" s="172" t="s">
        <v>398</v>
      </c>
      <c r="F206" s="302" t="s">
        <v>399</v>
      </c>
      <c r="G206" s="371"/>
      <c r="H206" s="371"/>
      <c r="I206" s="371"/>
      <c r="J206" s="372"/>
      <c r="K206" s="225">
        <v>10000</v>
      </c>
      <c r="L206" s="225">
        <v>10000</v>
      </c>
    </row>
    <row r="207" spans="1:12" ht="4.5" customHeight="1" hidden="1">
      <c r="A207" s="36"/>
      <c r="B207" s="73" t="s">
        <v>288</v>
      </c>
      <c r="C207" s="81"/>
      <c r="D207" s="81"/>
      <c r="E207" s="81"/>
      <c r="F207" s="373" t="s">
        <v>428</v>
      </c>
      <c r="G207" s="374"/>
      <c r="H207" s="374"/>
      <c r="I207" s="374"/>
      <c r="J207" s="375"/>
      <c r="K207" s="90">
        <f>K208</f>
        <v>0</v>
      </c>
      <c r="L207" s="90">
        <f>L208</f>
        <v>0</v>
      </c>
    </row>
    <row r="208" spans="1:12" ht="36.75" customHeight="1" hidden="1">
      <c r="A208" s="36"/>
      <c r="B208" s="71" t="s">
        <v>288</v>
      </c>
      <c r="C208" s="71" t="s">
        <v>256</v>
      </c>
      <c r="D208" s="71"/>
      <c r="E208" s="71"/>
      <c r="F208" s="376" t="s">
        <v>428</v>
      </c>
      <c r="G208" s="377"/>
      <c r="H208" s="377"/>
      <c r="I208" s="377"/>
      <c r="J208" s="378"/>
      <c r="K208" s="88">
        <f>K209+K213</f>
        <v>0</v>
      </c>
      <c r="L208" s="88">
        <f>L209+L213</f>
        <v>0</v>
      </c>
    </row>
    <row r="209" spans="1:12" ht="26.25" customHeight="1" hidden="1">
      <c r="A209" s="36"/>
      <c r="B209" s="78" t="s">
        <v>288</v>
      </c>
      <c r="C209" s="78" t="s">
        <v>256</v>
      </c>
      <c r="D209" s="61" t="s">
        <v>429</v>
      </c>
      <c r="E209" s="78"/>
      <c r="F209" s="360" t="s">
        <v>450</v>
      </c>
      <c r="G209" s="361"/>
      <c r="H209" s="361"/>
      <c r="I209" s="361"/>
      <c r="J209" s="362"/>
      <c r="K209" s="91">
        <f aca="true" t="shared" si="13" ref="K209:L211">K210</f>
        <v>0</v>
      </c>
      <c r="L209" s="91">
        <f t="shared" si="13"/>
        <v>0</v>
      </c>
    </row>
    <row r="210" spans="1:12" ht="23.25" customHeight="1" hidden="1">
      <c r="A210" s="36"/>
      <c r="B210" s="78" t="s">
        <v>288</v>
      </c>
      <c r="C210" s="78" t="s">
        <v>256</v>
      </c>
      <c r="D210" s="61" t="s">
        <v>430</v>
      </c>
      <c r="E210" s="78"/>
      <c r="F210" s="360" t="s">
        <v>431</v>
      </c>
      <c r="G210" s="361"/>
      <c r="H210" s="361"/>
      <c r="I210" s="361"/>
      <c r="J210" s="362"/>
      <c r="K210" s="91">
        <f t="shared" si="13"/>
        <v>0</v>
      </c>
      <c r="L210" s="91">
        <f t="shared" si="13"/>
        <v>0</v>
      </c>
    </row>
    <row r="211" spans="1:12" ht="31.5" customHeight="1" hidden="1">
      <c r="A211" s="36"/>
      <c r="B211" s="61" t="s">
        <v>288</v>
      </c>
      <c r="C211" s="61" t="s">
        <v>256</v>
      </c>
      <c r="D211" s="61" t="s">
        <v>432</v>
      </c>
      <c r="E211" s="61"/>
      <c r="F211" s="360" t="s">
        <v>433</v>
      </c>
      <c r="G211" s="361"/>
      <c r="H211" s="361"/>
      <c r="I211" s="361"/>
      <c r="J211" s="362"/>
      <c r="K211" s="91">
        <f t="shared" si="13"/>
        <v>0</v>
      </c>
      <c r="L211" s="91">
        <f t="shared" si="13"/>
        <v>0</v>
      </c>
    </row>
    <row r="212" spans="1:12" ht="30" customHeight="1" hidden="1">
      <c r="A212" s="36"/>
      <c r="B212" s="61" t="s">
        <v>288</v>
      </c>
      <c r="C212" s="61" t="s">
        <v>256</v>
      </c>
      <c r="D212" s="61" t="s">
        <v>432</v>
      </c>
      <c r="E212" s="61" t="s">
        <v>277</v>
      </c>
      <c r="F212" s="363" t="s">
        <v>278</v>
      </c>
      <c r="G212" s="364"/>
      <c r="H212" s="364"/>
      <c r="I212" s="364"/>
      <c r="J212" s="365"/>
      <c r="K212" s="91">
        <v>0</v>
      </c>
      <c r="L212" s="91">
        <v>0</v>
      </c>
    </row>
    <row r="213" spans="1:12" ht="27" customHeight="1" hidden="1">
      <c r="A213" s="36"/>
      <c r="B213" s="64" t="s">
        <v>288</v>
      </c>
      <c r="C213" s="64" t="s">
        <v>256</v>
      </c>
      <c r="D213" s="64" t="s">
        <v>360</v>
      </c>
      <c r="E213" s="64"/>
      <c r="F213" s="366" t="s">
        <v>361</v>
      </c>
      <c r="G213" s="367"/>
      <c r="H213" s="367"/>
      <c r="I213" s="367"/>
      <c r="J213" s="368"/>
      <c r="K213" s="88">
        <f>K214</f>
        <v>0</v>
      </c>
      <c r="L213" s="88">
        <f>L214</f>
        <v>0</v>
      </c>
    </row>
    <row r="214" spans="1:12" ht="30.75" customHeight="1" hidden="1">
      <c r="A214" s="36"/>
      <c r="B214" s="61"/>
      <c r="C214" s="61" t="s">
        <v>256</v>
      </c>
      <c r="D214" s="64" t="s">
        <v>360</v>
      </c>
      <c r="E214" s="61" t="s">
        <v>277</v>
      </c>
      <c r="F214" s="363" t="s">
        <v>278</v>
      </c>
      <c r="G214" s="364"/>
      <c r="H214" s="364"/>
      <c r="I214" s="364"/>
      <c r="J214" s="365"/>
      <c r="K214" s="91">
        <v>0</v>
      </c>
      <c r="L214" s="91">
        <v>0</v>
      </c>
    </row>
    <row r="215" spans="1:12" ht="19.5" customHeight="1">
      <c r="A215" s="36"/>
      <c r="B215" s="354"/>
      <c r="C215" s="355"/>
      <c r="D215" s="355"/>
      <c r="E215" s="356"/>
      <c r="F215" s="357" t="s">
        <v>434</v>
      </c>
      <c r="G215" s="358"/>
      <c r="H215" s="358"/>
      <c r="I215" s="358"/>
      <c r="J215" s="359"/>
      <c r="K215" s="85">
        <f>K207+K194+K161+K147+K151+K124+K105+K89+K77+K18+K72</f>
        <v>6779150</v>
      </c>
      <c r="L215" s="85">
        <f>L207+L194+L161+L147+L151+L124+L105+L89+L77+L18+L72</f>
        <v>14317600.000000002</v>
      </c>
    </row>
    <row r="216" spans="1:12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8" spans="3:9" ht="15">
      <c r="C218" s="295"/>
      <c r="D218" s="295"/>
      <c r="E218" s="295"/>
      <c r="H218" s="295"/>
      <c r="I218" s="295"/>
    </row>
  </sheetData>
  <sheetProtection/>
  <mergeCells count="217">
    <mergeCell ref="K7:L7"/>
    <mergeCell ref="F1:L1"/>
    <mergeCell ref="F4:L4"/>
    <mergeCell ref="F5:L5"/>
    <mergeCell ref="F6:L6"/>
    <mergeCell ref="F2:L2"/>
    <mergeCell ref="F3:L3"/>
    <mergeCell ref="F8:K8"/>
    <mergeCell ref="C9:L9"/>
    <mergeCell ref="C10:L10"/>
    <mergeCell ref="C11:L11"/>
    <mergeCell ref="B12:L12"/>
    <mergeCell ref="B15:B16"/>
    <mergeCell ref="C15:C16"/>
    <mergeCell ref="D15:D16"/>
    <mergeCell ref="E15:E16"/>
    <mergeCell ref="F15:J16"/>
    <mergeCell ref="C13:L13"/>
    <mergeCell ref="K15:K16"/>
    <mergeCell ref="L15:L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77:J77"/>
    <mergeCell ref="F83:J83"/>
    <mergeCell ref="F84:J84"/>
    <mergeCell ref="F85:J85"/>
    <mergeCell ref="F86:J86"/>
    <mergeCell ref="F87:J87"/>
    <mergeCell ref="F88:J88"/>
    <mergeCell ref="F89:J89"/>
    <mergeCell ref="F90:J90"/>
    <mergeCell ref="F91:J91"/>
    <mergeCell ref="F92:J92"/>
    <mergeCell ref="F93:J93"/>
    <mergeCell ref="F94:J94"/>
    <mergeCell ref="F95:J95"/>
    <mergeCell ref="F96:J96"/>
    <mergeCell ref="F97:J97"/>
    <mergeCell ref="F98:J98"/>
    <mergeCell ref="F99:J99"/>
    <mergeCell ref="F100:J100"/>
    <mergeCell ref="F101:J101"/>
    <mergeCell ref="F102:J102"/>
    <mergeCell ref="F103:J103"/>
    <mergeCell ref="F104:J104"/>
    <mergeCell ref="F105:J105"/>
    <mergeCell ref="F106:J106"/>
    <mergeCell ref="F107:J107"/>
    <mergeCell ref="F108:J108"/>
    <mergeCell ref="F109:J109"/>
    <mergeCell ref="F110:J110"/>
    <mergeCell ref="F111:J111"/>
    <mergeCell ref="F112:J112"/>
    <mergeCell ref="F113:J113"/>
    <mergeCell ref="F114:J114"/>
    <mergeCell ref="F115:J115"/>
    <mergeCell ref="F116:J116"/>
    <mergeCell ref="F117:J117"/>
    <mergeCell ref="F118:J118"/>
    <mergeCell ref="F119:J119"/>
    <mergeCell ref="F120:J120"/>
    <mergeCell ref="F121:J121"/>
    <mergeCell ref="F122:J122"/>
    <mergeCell ref="F123:J123"/>
    <mergeCell ref="F124:J124"/>
    <mergeCell ref="F130:J130"/>
    <mergeCell ref="F131:J131"/>
    <mergeCell ref="F132:J132"/>
    <mergeCell ref="F125:J125"/>
    <mergeCell ref="F126:J126"/>
    <mergeCell ref="F127:J127"/>
    <mergeCell ref="F128:J128"/>
    <mergeCell ref="F133:J133"/>
    <mergeCell ref="F129:J129"/>
    <mergeCell ref="F134:J134"/>
    <mergeCell ref="F135:J135"/>
    <mergeCell ref="F136:J136"/>
    <mergeCell ref="F137:J137"/>
    <mergeCell ref="F138:J138"/>
    <mergeCell ref="F139:J139"/>
    <mergeCell ref="F140:J140"/>
    <mergeCell ref="F141:J141"/>
    <mergeCell ref="F142:J142"/>
    <mergeCell ref="F143:J143"/>
    <mergeCell ref="F144:J144"/>
    <mergeCell ref="F145:J145"/>
    <mergeCell ref="F146:J146"/>
    <mergeCell ref="F151:J151"/>
    <mergeCell ref="F152:J152"/>
    <mergeCell ref="F153:J153"/>
    <mergeCell ref="F154:J154"/>
    <mergeCell ref="F147:J147"/>
    <mergeCell ref="F148:J148"/>
    <mergeCell ref="F149:J149"/>
    <mergeCell ref="F150:J150"/>
    <mergeCell ref="F155:J155"/>
    <mergeCell ref="F156:J156"/>
    <mergeCell ref="F157:J157"/>
    <mergeCell ref="F158:J158"/>
    <mergeCell ref="F159:J159"/>
    <mergeCell ref="F160:J160"/>
    <mergeCell ref="F161:J161"/>
    <mergeCell ref="F162:J162"/>
    <mergeCell ref="F163:J163"/>
    <mergeCell ref="F164:J164"/>
    <mergeCell ref="F165:J165"/>
    <mergeCell ref="F166:J166"/>
    <mergeCell ref="F167:J167"/>
    <mergeCell ref="F168:J168"/>
    <mergeCell ref="F169:J169"/>
    <mergeCell ref="F170:J170"/>
    <mergeCell ref="F171:J171"/>
    <mergeCell ref="F172:J172"/>
    <mergeCell ref="F173:J173"/>
    <mergeCell ref="F174:J174"/>
    <mergeCell ref="F175:J175"/>
    <mergeCell ref="F176:J176"/>
    <mergeCell ref="F177:J177"/>
    <mergeCell ref="F178:J178"/>
    <mergeCell ref="F179:J179"/>
    <mergeCell ref="F180:J180"/>
    <mergeCell ref="F181:J181"/>
    <mergeCell ref="F182:J182"/>
    <mergeCell ref="F183:J183"/>
    <mergeCell ref="F184:J184"/>
    <mergeCell ref="F185:J185"/>
    <mergeCell ref="F186:J186"/>
    <mergeCell ref="F187:J187"/>
    <mergeCell ref="F188:J188"/>
    <mergeCell ref="F189:J189"/>
    <mergeCell ref="F190:J190"/>
    <mergeCell ref="F191:J191"/>
    <mergeCell ref="F192:J192"/>
    <mergeCell ref="F193:J193"/>
    <mergeCell ref="F194:J194"/>
    <mergeCell ref="F195:J195"/>
    <mergeCell ref="F196:J196"/>
    <mergeCell ref="F197:J197"/>
    <mergeCell ref="F198:J198"/>
    <mergeCell ref="F199:J199"/>
    <mergeCell ref="F200:J200"/>
    <mergeCell ref="F201:J201"/>
    <mergeCell ref="F202:J202"/>
    <mergeCell ref="F203:J203"/>
    <mergeCell ref="F204:J204"/>
    <mergeCell ref="F205:J205"/>
    <mergeCell ref="F206:J206"/>
    <mergeCell ref="F207:J207"/>
    <mergeCell ref="F208:J208"/>
    <mergeCell ref="B215:E215"/>
    <mergeCell ref="F215:J215"/>
    <mergeCell ref="C218:E218"/>
    <mergeCell ref="H218:I218"/>
    <mergeCell ref="F209:J209"/>
    <mergeCell ref="F210:J210"/>
    <mergeCell ref="F211:J211"/>
    <mergeCell ref="F212:J212"/>
    <mergeCell ref="F213:J213"/>
    <mergeCell ref="F214:J214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Сергеевна</cp:lastModifiedBy>
  <cp:lastPrinted>2021-12-21T07:31:27Z</cp:lastPrinted>
  <dcterms:created xsi:type="dcterms:W3CDTF">1996-10-08T23:32:33Z</dcterms:created>
  <dcterms:modified xsi:type="dcterms:W3CDTF">2021-12-29T01:54:08Z</dcterms:modified>
  <cp:category/>
  <cp:version/>
  <cp:contentType/>
  <cp:contentStatus/>
</cp:coreProperties>
</file>