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9" firstSheet="3" activeTab="6"/>
  </bookViews>
  <sheets>
    <sheet name="№1 ист.23" sheetId="1" r:id="rId1"/>
    <sheet name="№2 ист.24-25" sheetId="2" r:id="rId2"/>
    <sheet name="№3 Гл.расп." sheetId="3" r:id="rId3"/>
    <sheet name="№4 Дох 23" sheetId="4" r:id="rId4"/>
    <sheet name="№5 Дох 24-25" sheetId="5" r:id="rId5"/>
    <sheet name="№6 бюд.асс.23" sheetId="6" r:id="rId6"/>
    <sheet name="№7 бюд.асс.24-25" sheetId="7" r:id="rId7"/>
    <sheet name="№8 Вед.23" sheetId="8" r:id="rId8"/>
    <sheet name="№9 Вед.24-25" sheetId="9" r:id="rId9"/>
    <sheet name="№10 МП 23" sheetId="10" r:id="rId10"/>
    <sheet name="№11 МП 24-25" sheetId="11" r:id="rId11"/>
    <sheet name="№14 Налоги" sheetId="12" r:id="rId12"/>
  </sheets>
  <definedNames>
    <definedName name="_xlnm._FilterDatabase" localSheetId="5" hidden="1">'№6 бюд.асс.23'!$A$14:$I$209</definedName>
    <definedName name="_xlnm.Print_Area" localSheetId="5">'№6 бюд.асс.23'!$A$1:$F$222</definedName>
    <definedName name="_xlnm.Print_Area" localSheetId="6">'№7 бюд.асс.24-25'!$A:$G</definedName>
  </definedNames>
  <calcPr fullCalcOnLoad="1"/>
</workbook>
</file>

<file path=xl/sharedStrings.xml><?xml version="1.0" encoding="utf-8"?>
<sst xmlns="http://schemas.openxmlformats.org/spreadsheetml/2006/main" count="4733" uniqueCount="653">
  <si>
    <t>Доплаты ик пенсиям государственных служащих субъектов Российской Федерации и муниципальных служащих</t>
  </si>
  <si>
    <t>Социальная политика</t>
  </si>
  <si>
    <t xml:space="preserve">Расходы на выплату персоналу государственных             ( муниципальных ) органов                                                                                       </t>
  </si>
  <si>
    <t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</t>
  </si>
  <si>
    <t>Другие вопросы в области культуры, кинематографии</t>
  </si>
  <si>
    <t>Обеспечение деятельности подведомственных учреждений ( Сельский клуб )</t>
  </si>
  <si>
    <t>Муниципальная программа "Комплексные меры противодействия злоупотреблению наркотикам и их незаконноу обороту на территории муниципального образования "Гайдаровский сельсовет" на 2021-2023 годы"</t>
  </si>
  <si>
    <t>Мероприятия, направленные на усиление мер по борьбе с преступностью и профилактике  правонарушений</t>
  </si>
  <si>
    <t>Обеспечение мер борьбы с преступностью и профилактике  правонарушений</t>
  </si>
  <si>
    <t>Мероприятия по профилактике безнадзорности и правонарушений</t>
  </si>
  <si>
    <t>Молодежная политика и оздаровление детей</t>
  </si>
  <si>
    <t>Строительство и содержание автомобильных дорог и инжегнерных сооружений на них в границах городских округов и поселений в рамках благоустройства</t>
  </si>
  <si>
    <t>Проведение спортивных мероприятий, обеспечение подготовки спортивного резерва</t>
  </si>
  <si>
    <t xml:space="preserve">Расходы на выплату персоналу  казенных учреждений </t>
  </si>
  <si>
    <t>Доплаты к пенсиям государственных служащих субъектов Российской Федерации и муниципальных служащих Гайдаровского сельсовета</t>
  </si>
  <si>
    <t xml:space="preserve">Иные закупки товаров, работ и услуг для обеспечения государственных (муниципальных) нужд                          </t>
  </si>
  <si>
    <t>Обеспечение деятельности подведомственных учреждений                               ( Сельский клуб )</t>
  </si>
  <si>
    <t>Культура</t>
  </si>
  <si>
    <t>Культура, кинематография и средства массовой информации</t>
  </si>
  <si>
    <t>Иные закупки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</si>
  <si>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                     </t>
  </si>
  <si>
    <t>Мероприятия по профилактике безнадзорности и правонарушений несовершеннолетних</t>
  </si>
  <si>
    <t>Обеспечение профилактики безнадзорности и правонарушений несовершеннолетних</t>
  </si>
  <si>
    <t>Молодежная политека и оздаровление детей</t>
  </si>
  <si>
    <t xml:space="preserve">Иные закупки товаров, работ и услуг для обеспечения государственных (муниципальных) нужд                        </t>
  </si>
  <si>
    <t>Предупреждение и ликвидация последствий чрезвычайных ситуаций, стихийных бедствий природного и техногенного характера</t>
  </si>
  <si>
    <t>Муниципальная программа "По вопросам обеспечения пожарной безопасности на территории муниципального образования    Гайдаровский сельсовет на 2021-2023 годы</t>
  </si>
  <si>
    <t xml:space="preserve">Иные закупки товаров, работ и услуг для обеспечения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</si>
  <si>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</t>
  </si>
  <si>
    <t>Обеспечение энергоэффективности и энергосбережения на объектах муниципальной собственности</t>
  </si>
  <si>
    <t xml:space="preserve">Муниципальная программа "Энергосбережение и повышение энергоэффективности в муниципальном образовании Гайдаровский сельсовет на 2021-2026 годы </t>
  </si>
  <si>
    <t xml:space="preserve">Иные закупки товаров, работ и услуг для обеспечения государственных (муниципальных) нужд   </t>
  </si>
  <si>
    <t xml:space="preserve">Мероприятия, направленные на развитие муниципальной службы в муниципальном образовании Гайдаровский сельсовет         </t>
  </si>
  <si>
    <t>Повышение уровня и качества жизни поселения</t>
  </si>
  <si>
    <t>Повышение уровня и качества жизни населения</t>
  </si>
  <si>
    <t>Создание эффективной системы обращения с отходами производства и потребления</t>
  </si>
  <si>
    <t xml:space="preserve">Подготовка и повышение квалификации в муниципальном образовании                          </t>
  </si>
  <si>
    <t xml:space="preserve">Мероприятия, направленные на  развитие муниципальной службы в муниципальном образовании   </t>
  </si>
  <si>
    <t>Подготовка и повышение квалификации в муниципальном образовании</t>
  </si>
  <si>
    <t xml:space="preserve">Организация транспортного обеспечения  органов местного самоуправления                           </t>
  </si>
  <si>
    <t>Организация транспортного обеспечения  органов местного самоуправления</t>
  </si>
  <si>
    <t>Мероприятия по усилению мер пожарной безопасности</t>
  </si>
  <si>
    <t>Проведение работ направленные  на поддержку подразделений добровольной прожарной охраны</t>
  </si>
  <si>
    <t>Мероприятия по усиление мер пожарной безопасности</t>
  </si>
  <si>
    <t>200000000</t>
  </si>
  <si>
    <t>Обеспечение комплексных мер противодействия злоупотреблению наркотиков и их незаконному обороту</t>
  </si>
  <si>
    <t>Сохранение и развитие сети культурно-досуговых учреждений</t>
  </si>
  <si>
    <t xml:space="preserve">Мероприятия, направленные  поддержку учреждений культуры и текущий ремонт здания                          </t>
  </si>
  <si>
    <t xml:space="preserve">Расходы на выплату персоналу государственных             (муниципальных ) органов.                                                                                       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</si>
  <si>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пункты).</t>
  </si>
  <si>
    <t>Приложение 6</t>
  </si>
  <si>
    <t>Приложение 5</t>
  </si>
  <si>
    <t>Осуществление государственных полномочий в сферы социальной поддержки работников муниципальных учреждений культуры,
работающих и проживающих в сельских населенных пунктах, поселках городского типа "</t>
  </si>
  <si>
    <t>40100070270</t>
  </si>
  <si>
    <t>Осуществление государственных полномочий в сферы социальной поддержки работников муниципальных учреждений культуры, работающих и проживающих в сельских населенных пунктах, поселках городского типа "</t>
  </si>
  <si>
    <t xml:space="preserve">Осуществление государственных полномочий в сфере
социальной поддержки работников муниципальных учреждений культуры, работающих и проживающих в сельских населенных пунктах, поселках городского типа "
</t>
  </si>
  <si>
    <t>на 2023 год.</t>
  </si>
  <si>
    <t>Муниципальная целевая программа "Энергосбережение и повышение энергоэффективности на территории Гайдаровского сельсовета на 2023-2025 годы "</t>
  </si>
  <si>
    <t>Другие вопросы в области жилищно-коммунального хозяйства</t>
  </si>
  <si>
    <t xml:space="preserve">                       Источники   финансирования  дефицита местного бюджета  Гайдаровского  сельсовета  Орджоникидзевского района Республики Хакасия на 2023 г.</t>
  </si>
  <si>
    <t>Источники   финансирования дефицита местного бюджета  Гайдаровского  сельсовета  Орджоникидзевского района Республики Хакасия на плановый период  2024- 2025 годов</t>
  </si>
  <si>
    <t>2025 г.</t>
  </si>
  <si>
    <t>Гайдаровского сельсовета Орджоникидзевского района Республики Хакасия на 2023 год.</t>
  </si>
  <si>
    <t>1 01 02080 01 0000 110</t>
  </si>
  <si>
    <t>Налог на доходы физических лиц части суммы налога, превышающей 650 000</t>
  </si>
  <si>
    <t>Гайдаровского сельсовета Орджоникидзевского района Республики Хакасия на 2024-2025 годы</t>
  </si>
  <si>
    <t>Сумма доходов на 2025 год</t>
  </si>
  <si>
    <t>Приложение 10</t>
  </si>
  <si>
    <t>Муниципальная программа "Благоустройство и содержание территорий и бъектов Гайдаровского сельсовета на 2023-2025 годы"</t>
  </si>
  <si>
    <t>2300000000</t>
  </si>
  <si>
    <t>2300101000</t>
  </si>
  <si>
    <t>Другие вопросы в области охраны окружающей среды</t>
  </si>
  <si>
    <t>Муниципальная программа "Развитие комплексной системы обращения с твердыми коммунальными отходами на территории муниципального образования Гайдаровский сельсовет на 2023-2024 годы"</t>
  </si>
  <si>
    <t>Закупка товаров,  работ и  услуг для  государственных (муниципальных) нужд</t>
  </si>
  <si>
    <t>Обеспечение профилактики терроризма и  экстремизма на территории Гайдаровского  сельсовет</t>
  </si>
  <si>
    <t xml:space="preserve">Мероприятия, направленные   на развитие профилактики терроризма и  экстремизма </t>
  </si>
  <si>
    <t>Муниципальная программа "Профилактика терроризма и экстремизма на территории Гайдаровского сельсовета на 2023-2025 годы".</t>
  </si>
  <si>
    <t>Обеспечение профилактики терроризма и экстримизма на территории   Гайдаровского сельсовета</t>
  </si>
  <si>
    <t>Сумма расходов на 2025 год</t>
  </si>
  <si>
    <t>на 2024-2025  годы.</t>
  </si>
  <si>
    <t>на 2024-2025 года</t>
  </si>
  <si>
    <t>на 2023 год</t>
  </si>
  <si>
    <t>Муниципальная программа "Развитие муниципальной службы в муниципальном образовании Гайдаровский сельсовет на 2023-2025 годы</t>
  </si>
  <si>
    <t>Муниципальная программа " Организация транспортного обеспечения органов местного самоуправления муниципального образования Гайдаровский сельсовет на 2023 год</t>
  </si>
  <si>
    <t>Муниципальная программа "Профилактика безнадзорностии и правонарушений  несовершеннолетних  на 2023 год"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</si>
  <si>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2023  год".</t>
  </si>
  <si>
    <t>Муниципальная программа " Адресная социальная поддержка нетрудоспособного, малообеспеченного населения и семей с детьми на 2023 годы"</t>
  </si>
  <si>
    <t>Муниципальная программа " Спорт, физкультура и здоровье на 2023 год".</t>
  </si>
  <si>
    <t>Муниципальная программа "Развитие муниципальной службы в муниципальном образовании Гайдаровский сельсовет на 2023-2025 годы.</t>
  </si>
  <si>
    <t>Муниципальная программа "Организация транспортного обслуживания органов местного самоуправления  муниципального образования Гайдаровский сельсовет на 2023 год</t>
  </si>
  <si>
    <t>Муниципальная программа "Профилактика безнадзорностии и правонарушений  несовершеннолетних  на 2023 годы"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</si>
  <si>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2023 годы"</t>
  </si>
  <si>
    <t>Муниципальная программа " Адресная социальная поддержка нетрудоспособного, малообеспеченного населения и семей с детьми на 2023 год"</t>
  </si>
  <si>
    <t>Муниципальная программа " Спорт, физкультура и здоровье на 2023годы"</t>
  </si>
  <si>
    <t>Мун3иципальная программа " Адресная социальная поддержка нетрудоспособного, малообеспеченного населения и семей с детьми на 2023 год".</t>
  </si>
  <si>
    <t>Муниципальная программа "Профилактика безнадзорностии и правонарушений  несовершеннолетних  на 2023 год".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</si>
  <si>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2023 год".</t>
  </si>
  <si>
    <t>Муниципальная программа "Организация транспортного обслуживания органов местного самоуправления муниципального образования Гайдаровский сельсовет на 2023 год"</t>
  </si>
  <si>
    <t>Муниципальная программа "Развитие комплексной системы обращения с твердыми коммунальными отходами на территории муниципального образования Гайдаровский сельсовет на 2023-2024 годы".</t>
  </si>
  <si>
    <t>Муниципальная программа "Энергосбережение и повышение энергоэффективности в муниципальном образовании Гайдаровский сельсовет на 2023-2025 годы."</t>
  </si>
  <si>
    <t>Приложение  8</t>
  </si>
  <si>
    <t>Мероприятия направленные на содержание и ремонту места захоронения</t>
  </si>
  <si>
    <t>Мероприятия направленные на ремонт и реконструкцию мостов</t>
  </si>
  <si>
    <t>Организация благоустройства территории поселка</t>
  </si>
  <si>
    <t>2300102000</t>
  </si>
  <si>
    <t>4010020003</t>
  </si>
  <si>
    <t>880</t>
  </si>
  <si>
    <t>Специальные расходы</t>
  </si>
  <si>
    <t>Проведение выборов (главы) в законодательные (представительные) органы Гайдаровского сельсовета</t>
  </si>
  <si>
    <t>Мероприятия направленные на подготовку документов территориального планирования и правил землепользования</t>
  </si>
  <si>
    <t>14001S1520</t>
  </si>
  <si>
    <t xml:space="preserve">Мероприятия, направленные на развитие учреждения культуры, капитальный ремонт здания                        </t>
  </si>
  <si>
    <t>160А155132</t>
  </si>
  <si>
    <t>Расходы  на  обеспечение услугами связи, предоставление доступа к сети "Интернет"</t>
  </si>
  <si>
    <t>Мероприятия по ликвидации мест несанкционированного размещения твердых коммунальных отходов</t>
  </si>
  <si>
    <t>20001S3420</t>
  </si>
  <si>
    <t xml:space="preserve">Мероприятия, направленные на укрепление материально-технической базы СДК                        </t>
  </si>
  <si>
    <t>Организация рационального использования земель находящихся в муниципальной собственности</t>
  </si>
  <si>
    <t>Связь и информатика</t>
  </si>
  <si>
    <t>1400101000</t>
  </si>
  <si>
    <t>14001S15200</t>
  </si>
  <si>
    <t>Обеспечение услугами связи в части предоставления широкополосного доступа к сети "Интернет" социально-значимых объектов</t>
  </si>
  <si>
    <t>к решению Совета депутатов Гайдаровского сельсовета Орджоникидзевского района Республики Хакасия  « О бюджете Гайдаровского  сельсовета Орджоникидзевского района Республики Хакасия  на 2023 год и на плановый период 2024 и 2025 годов»                                                                               от "29" декабря 2022 года № 15</t>
  </si>
  <si>
    <t xml:space="preserve">к решению Совета депутатов Гайдаровского сельсовета Орджоникидзевского района Республики Хакасия  « О бюджете Гайдаровского  сельсовета   Орджоникидзевского района Республики Хакасия на 2023 год и на плановый период 2024 и 2025 годов»                                                                                                       от "29" декабря 2022 года № 15  </t>
  </si>
  <si>
    <t xml:space="preserve">к решению Совета депутатов Гайдаровского сельсовета Орджоникидзевского района Республики Хакасия  « О бюджете Гайдаровского  сельсовета Орджоникидзевского района Республики Хакасия  на 2023 год и на плановый период 2024 и 2025 годов»                             от "29" декабря 2022 года  №  15 </t>
  </si>
  <si>
    <t xml:space="preserve">к решению Совета депутатов Гайдаровского сельсовета Орджоникидзевского района Республики Хакасия                                                                             « О бюджете Гайдаровского  сельсовета Орджоникидзевского района Республики Хакасия                                                                                                           на 2023 год и на плановый период 2024 и 2025 годов»                                                                                                                                                                                      от "29" декабря 2022 года №  15 </t>
  </si>
  <si>
    <t xml:space="preserve">к решению Совета депутатов Гайдаровского сельсовета Орджоникидзевского района Республики Хакасия                                   « О бюджете Гайдаровского  сельсовета Орджоникидзевского района Республики Хакасия                                                                              на 2023 год и на плановый период 2024 и 2025 годов»                                                                                                                                от "29" декабря 2022 года № 15  </t>
  </si>
  <si>
    <t xml:space="preserve">к решению Совета депутатов Гайдаровского сельсовета Орджоникидзевского района Республики Хакасия  « О бюджете Гайдаровского  сельсовета Орджоникидзевского района Республики Хакасия  на 2023 год и на плановый период 2024 и 2025 годов»                                                                                                               от "29" декабря 2022года № 15 </t>
  </si>
  <si>
    <t xml:space="preserve">к решению Совета депутатов Гайдаровского сельсовета Орджоникидзевского района Республики Хакасия                                   « О бюджете Гайдаровского  сельсовета Орджоникидзевского района Республики Хакасия                                                                              на 2023 год и на плановый период 2024 и 2025 годов»                                                                                                                                от "29" декабря 2022 года №  15 </t>
  </si>
  <si>
    <t xml:space="preserve">к решению Совета депутатов Гайдаровского сельсовета Орджоникидзевского района Республики Хакасия                   « О бюджете Гайдаровского  сельсовета Орджоникидзевского района Республики Хакасия                                              на 2023 год и на плановый период 2024 и 2025 годов»                                                                                                               от "29" декабря 2022года № 15  </t>
  </si>
  <si>
    <t xml:space="preserve">к решению Совета депутатов Гайдаровского сельсовета Орджоникидзевского района Республики Хакасия  « О бюджете Гайдаровского  сельсовета Орджоникидзевского района Республики Хакасия на 2023 год и на плановый период 2024 и 2025 годов»                                                                                              от "29" декабря 2022 года № 15  </t>
  </si>
  <si>
    <t xml:space="preserve">к решению Совета депутатов Гайдаровского сельсовета Орджоникидзевского района Республики Хакасия                                                       « О бюджете Гайдаровского  сельсовета Орджоникидзевского района Республики Хакасия                                                                     на 2023 год и на плановый период 2024 и 2025 годов»                                                                                                                            от "29" декабря 2022 года № 15  </t>
  </si>
  <si>
    <t xml:space="preserve">к решению Совета депутатов Гайдаровского сельсовета Орджоникидзевского района Республики Хакасия  « О бюджете Гайдаровского  сельсовета Орджоникидзевского района                                                  Республики Хакасия на 2023 год и на плановый период 2024 и 2025 годов»                                                                                       от "29" декабря 2022г №  15   </t>
  </si>
  <si>
    <t xml:space="preserve">                 к решению Совета депутатов  Гайдаровского сельсовета</t>
  </si>
  <si>
    <t>Орджоникидзевского района Республики Хакасия</t>
  </si>
  <si>
    <t xml:space="preserve">  Наименование  доходов               </t>
  </si>
  <si>
    <t xml:space="preserve">     1 09 00000 00 0000 000</t>
  </si>
  <si>
    <t xml:space="preserve"> Задолженность и перерасчеты  по отмененным налогам, сборам и иным  обязательным платежам.</t>
  </si>
  <si>
    <t xml:space="preserve">     1 09 04000 00 0000 110</t>
  </si>
  <si>
    <t xml:space="preserve"> Налоги на имущество</t>
  </si>
  <si>
    <t xml:space="preserve">     1 09 04053 10 0000 110</t>
  </si>
  <si>
    <t xml:space="preserve"> поселений.</t>
  </si>
  <si>
    <t>Земельный налог,  по обязательствам, возникшим до 1 января 2006  года),  мобилизуемый на территориях поселений</t>
  </si>
  <si>
    <t xml:space="preserve"> на 2023 год и на плановый период 2024 и 2025 годов»</t>
  </si>
  <si>
    <t>от 29 декабря 2022 №15</t>
  </si>
  <si>
    <t>Перечень  местных налогов и сборов (в части погашения  задолженности прошлых лет  по отдельным видам  налогов, а так же  в части погашения  задолженности  по отмененным налогам и сборам) на 2023 год</t>
  </si>
  <si>
    <t>и плановый период 2024  и  2025 годов.</t>
  </si>
  <si>
    <t xml:space="preserve"> « О бюджете Гайдаровского  сельсовета</t>
  </si>
  <si>
    <t>Приложение 12</t>
  </si>
  <si>
    <t>Сумма доходов на 2023 год</t>
  </si>
  <si>
    <t>Всего расходов</t>
  </si>
  <si>
    <t xml:space="preserve">Обеспечение развитие муниципальной службы                          </t>
  </si>
  <si>
    <t xml:space="preserve">Мероприятия, направленные   развитие муниципальной службы в муниципальном образовании Гайдаровский сельсовет                         </t>
  </si>
  <si>
    <t xml:space="preserve"> Итого</t>
  </si>
  <si>
    <t>Приложение 1</t>
  </si>
  <si>
    <t>Код бюджетной классификации</t>
  </si>
  <si>
    <t xml:space="preserve">      Виды источников</t>
  </si>
  <si>
    <t>Сумма,</t>
  </si>
  <si>
    <t>016 01 00 00 00 00 0000 000</t>
  </si>
  <si>
    <t>Источники  финансирования дефицитов бюджетов</t>
  </si>
  <si>
    <t>016 01 02 00 00 00 0000 000</t>
  </si>
  <si>
    <t>Кредиты кредитных организаций в валюте Российской Федерации</t>
  </si>
  <si>
    <t>-</t>
  </si>
  <si>
    <t>016 01 02 00 00 00 0000 700</t>
  </si>
  <si>
    <t>016 01 02 00 00 10 0000 710</t>
  </si>
  <si>
    <t>016 01 02 00 00 00 0000 800</t>
  </si>
  <si>
    <t xml:space="preserve"> Погашение кредитов, представленных кредитными организациями в валюте Российской Федерации</t>
  </si>
  <si>
    <t>016 01 02 00 00 10 0000 810</t>
  </si>
  <si>
    <t xml:space="preserve"> Погашение кредитов, полученных  от кредитных организаций бюджетами поселений в валюте Российской Федерации</t>
  </si>
  <si>
    <t>016 01 03 01 00 00 0000 000</t>
  </si>
  <si>
    <t>Бюджетные кредиты  от  других  бюджетов бюджетной системы Российской Федерации</t>
  </si>
  <si>
    <t xml:space="preserve">016  01 03 01 00 00 0000 700 </t>
  </si>
  <si>
    <t>016 01 03 01 00 10 0000 710</t>
  </si>
  <si>
    <t>016 01 03 01 00 00 0000 800</t>
  </si>
  <si>
    <t>Погашение бюджетных кредитов, полученных от других бюджетов  бюджетной системы Российской Федерации в валюте Российской Федерации</t>
  </si>
  <si>
    <t>016 01 03 01 00 10 0000 810</t>
  </si>
  <si>
    <t>Погашение  бюджетами поселений кредитов от других  бюджетов бюджетной системы Российской Федерации в валюте Российской Федерации</t>
  </si>
  <si>
    <t>016 01 05 00 00 00 0000 000</t>
  </si>
  <si>
    <t>Изменение остатков средств на счетах по учету средств бюджета</t>
  </si>
  <si>
    <t>016 01 05 00 00 00 0000 500</t>
  </si>
  <si>
    <t>Увеличение остатков средств бюджетов</t>
  </si>
  <si>
    <t>016 01 05 02 00 00 0000 500</t>
  </si>
  <si>
    <t>Увеличение прочих остатков средств бюджетов</t>
  </si>
  <si>
    <t>016 01 05 02 01 00 0000 510</t>
  </si>
  <si>
    <t>Увеличение прочих остатков денежных средств бюджетов</t>
  </si>
  <si>
    <t>016 01 05 02 01 10 0000 510</t>
  </si>
  <si>
    <t>Увеличение прочих остатков денежных средств бюджетов поселений</t>
  </si>
  <si>
    <t>016 01 05 00 00 00 0000 600</t>
  </si>
  <si>
    <t>Уменьшение остатков средств бюджетов</t>
  </si>
  <si>
    <t>016 01 05 02 00 00 0000 600</t>
  </si>
  <si>
    <t>Уменьшение прочих  остатков средств бюджетов</t>
  </si>
  <si>
    <t>016 01 05 02 01 00 0000 610</t>
  </si>
  <si>
    <t>Уменьшение прочих  остатков денежных  средств бюджетов</t>
  </si>
  <si>
    <t>016 01 05 02 01 10 0000 610</t>
  </si>
  <si>
    <t>Уменьшение прочих  остатков денежных  средств бюджетов поселений</t>
  </si>
  <si>
    <t>Итого источников  финансирования дефицита бюджета</t>
  </si>
  <si>
    <t>Приложение 2</t>
  </si>
  <si>
    <t>Сумма</t>
  </si>
  <si>
    <t>Источники  внутреннего финансирования дефицитов бюджетов</t>
  </si>
  <si>
    <t>Итого источников  финансирования  дефицита  бюджета</t>
  </si>
  <si>
    <t>руб.</t>
  </si>
  <si>
    <t>руб</t>
  </si>
  <si>
    <t>Код бюджетной классификации Российской Федерации</t>
  </si>
  <si>
    <t>1 08 04020 01 0000 110</t>
  </si>
  <si>
    <t>1 11 05035 10 0000 120</t>
  </si>
  <si>
    <t>Невыясненные поступления, зачисляемые в бюджеты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</si>
  <si>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</si>
  <si>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</si>
  <si>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</si>
  <si>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</si>
  <si>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2 02 29999 10 0000 150</t>
  </si>
  <si>
    <t>Прочие субсидии бюджетам сельских поселений</t>
  </si>
  <si>
    <t>2 02 30024 10 0000 150</t>
  </si>
  <si>
    <t>2 02 35118 10 0000 150</t>
  </si>
  <si>
    <t>2 02 35250 10 0000 150</t>
  </si>
  <si>
    <t>Субвенции бюджетам сельских поселений на оплату жилищно-коммунальных услуг отдельным категориям граждан</t>
  </si>
  <si>
    <t>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</si>
  <si>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</si>
  <si>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</si>
  <si>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 xml:space="preserve">Перечень </t>
  </si>
  <si>
    <t xml:space="preserve">главных  распорядителей средств местного бюджета </t>
  </si>
  <si>
    <t xml:space="preserve">Гайдаровского сельсовета </t>
  </si>
  <si>
    <t>Код главы</t>
  </si>
  <si>
    <t>Наименование</t>
  </si>
  <si>
    <t>Администрация Гайдаровского сельсовета Орджоникидзевского района Республики Хакасия</t>
  </si>
  <si>
    <t>Доходы местного бюджета</t>
  </si>
  <si>
    <t>( в рублях)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</si>
  <si>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</si>
  <si>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</si>
  <si>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</si>
  <si>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</si>
  <si>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</si>
  <si>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</si>
  <si>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</si>
  <si>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</si>
  <si>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</si>
  <si>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1 03 00000 00 0000 000</t>
  </si>
  <si>
    <t>НАЛОГИ НА ТОВАРЫ ( РАБОТЫ, УСЛУГИ),  РЕАЛИЗУЕМЫЕ НА ТЕРРИТОРИИ РОССИЙСКОЙ ФЕДЕРАЦИИ</t>
  </si>
  <si>
    <t>1 03 02000 01 0000 000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</si>
  <si>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</si>
  <si>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</si>
  <si>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</si>
  <si>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</si>
  <si>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</si>
  <si>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</si>
  <si>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</si>
  <si>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</si>
  <si>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</si>
  <si>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</si>
  <si>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</si>
  <si>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</si>
  <si>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</si>
  <si>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</si>
  <si>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</si>
  <si>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</si>
  <si>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</si>
  <si>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</si>
  <si>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</si>
  <si>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</si>
  <si>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</si>
  <si>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</si>
  <si>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</si>
  <si>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</si>
  <si>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</si>
  <si>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</si>
  <si>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</si>
  <si>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</si>
  <si>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 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</si>
  <si>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</si>
  <si>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</si>
  <si>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</si>
  <si>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</si>
  <si>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наториальных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</si>
  <si>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</si>
  <si>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</si>
  <si>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</si>
  <si>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арендной,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</si>
  <si>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</si>
  <si>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заключения договоров аренды указанных земельных участков</t>
  </si>
  <si>
    <t>1 11 05013 10 0000 120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</si>
  <si>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</si>
  <si>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учреждений).</t>
  </si>
  <si>
    <t>Доходы от сдачи в аренду имущества, находящегося в оперативном управлении органов управления сельских поселений и созданных   ими учреждений ( за исключением имущества муниципальных бюджетных и автономных учреждений)</t>
  </si>
  <si>
    <t xml:space="preserve">1 17 01050 10 0000 180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</si>
  <si>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</si>
  <si>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</si>
  <si>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 субъектов  Российской Федерации  и муниципальных образований</t>
  </si>
  <si>
    <t>2 02 16001 00 0000 150</t>
  </si>
  <si>
    <t>Дотации на выравнивание уровня бюджетной обеспеченности</t>
  </si>
  <si>
    <t>Субвенции бюджетам  субъектов  Российской Федерации  и муниципальных образований</t>
  </si>
  <si>
    <t>2 02 30024 00 0000 150</t>
  </si>
  <si>
    <t xml:space="preserve">Субвенции бюджетам сельских поселений на выполнение передаваемых полномочий субъектам Российской Федерации </t>
  </si>
  <si>
    <t>2 02 35118 00 0000 150</t>
  </si>
  <si>
    <t>2 02 04 000 00 0000 150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</si>
  <si>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</si>
  <si>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</si>
  <si>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</si>
  <si>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ВСЕГО ДОХОДОВ</t>
  </si>
  <si>
    <t>Приложение 7</t>
  </si>
  <si>
    <t>Распределение бюджетных ассигнований</t>
  </si>
  <si>
    <t>по разделам, подразделам, целевым статьям и видам расходов</t>
  </si>
  <si>
    <t>классификации расходов местного бюджета</t>
  </si>
  <si>
    <t>Гайдаровского сельсовета Орджоникидзевского района Республики Хакасия</t>
  </si>
  <si>
    <t>Раздела</t>
  </si>
  <si>
    <t>Подраздел</t>
  </si>
  <si>
    <t>Код целевой статьи</t>
  </si>
  <si>
    <t>вид расходов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</si>
  <si>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</si>
  <si>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</si>
  <si>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</si>
  <si>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образования.</t>
  </si>
  <si>
    <t>4000000000</t>
  </si>
  <si>
    <t xml:space="preserve">Непрограммные расходы в сфере установленных функций органов местного самоуправления, муниципальных учреждений Гайдаровского сельсовета. </t>
  </si>
  <si>
    <t>4010000000</t>
  </si>
  <si>
    <t>Обеспечение деятельности органов местного самоуправления, муниципальных учреждений Гайдаровского сельсовета.</t>
  </si>
  <si>
    <t>4010002030</t>
  </si>
  <si>
    <t>Глава Гайдаровского сельсовета</t>
  </si>
  <si>
    <t>401002030</t>
  </si>
  <si>
    <t>120</t>
  </si>
  <si>
    <t xml:space="preserve">Расходы на выплату персоналу государственных (муниципальных) органов. </t>
  </si>
  <si>
    <t>04</t>
  </si>
  <si>
    <t xml:space="preserve">Функционирование  Правительства Российской Федерации, высших исполнительных  органов государственной власти субъектов Российской Федерации, местных администраций. </t>
  </si>
  <si>
    <t>4010002040</t>
  </si>
  <si>
    <t>Центральный аппарат</t>
  </si>
  <si>
    <t>240</t>
  </si>
  <si>
    <t xml:space="preserve">Иные закупки товаров, работ и услуг для обеспечения государственных (муниципальных) нужд.                             </t>
  </si>
  <si>
    <t>830</t>
  </si>
  <si>
    <t>Исполнение судебных актов</t>
  </si>
  <si>
    <t>850</t>
  </si>
  <si>
    <t>Уплата налогов, сборов и иных платежей.</t>
  </si>
  <si>
    <t>4010070230</t>
  </si>
  <si>
    <t>07</t>
  </si>
  <si>
    <t>Обеспечение проведения выборов и референдумов</t>
  </si>
  <si>
    <t>4010020002</t>
  </si>
  <si>
    <t>Проведение выборов депутатов муниципальных образований</t>
  </si>
  <si>
    <t>11</t>
  </si>
  <si>
    <t>Резервные фонды</t>
  </si>
  <si>
    <t>4010007050</t>
  </si>
  <si>
    <t>Резервные фонды местных администраций</t>
  </si>
  <si>
    <t>870</t>
  </si>
  <si>
    <t>Резервные средства</t>
  </si>
  <si>
    <t>Другие общегосударственные вопросы</t>
  </si>
  <si>
    <t>13</t>
  </si>
  <si>
    <t>1400000000</t>
  </si>
  <si>
    <t>Муниципальная программа "Энергосбережение и повышение энергоэффективности в муниципальном образовании Гайдаровский сельсовет на 2021-2026 годы.</t>
  </si>
  <si>
    <t>1400100000</t>
  </si>
  <si>
    <t>1400103000</t>
  </si>
  <si>
    <t>Мероприятия, направленные на энергосбережение и повышение энергетической эффективности.</t>
  </si>
  <si>
    <t>1500000000</t>
  </si>
  <si>
    <t>1500106000</t>
  </si>
  <si>
    <t xml:space="preserve">Мероприятия, направленные   Развитие муниципальной службы в муниципальном образовании Гайдаровский сельсовет         </t>
  </si>
  <si>
    <t>1800109000</t>
  </si>
  <si>
    <t>Муниципальная программа " Организация транспортного обеспечения органов местного самоуправления муниципального образования Гайдаровский сельсовет на 2021 год.</t>
  </si>
  <si>
    <t>4010002050</t>
  </si>
  <si>
    <t>Обеспечение деятельности подведомственных учреждений (технический персонал)</t>
  </si>
  <si>
    <t xml:space="preserve">Расходы на выплату техперсоналу государственных (муниципальных) органов. </t>
  </si>
  <si>
    <t>Национальная оборона</t>
  </si>
  <si>
    <t>03</t>
  </si>
  <si>
    <t>Мобилизационная и вневойсковая подготовка</t>
  </si>
  <si>
    <t>4010051180</t>
  </si>
  <si>
    <t>Осуществление первичного воинского учета на территориях , где отсутствуют военные комиссариаты</t>
  </si>
  <si>
    <t>Фонд оплаты труда учреждений</t>
  </si>
  <si>
    <t xml:space="preserve">Иные выплаты персоналу государственных (муниципальных ) органов, за исключением фонда оплаты труда.                                                                          </t>
  </si>
  <si>
    <t>Национальная безопасность и правоохранительная деятельность</t>
  </si>
  <si>
    <t>09</t>
  </si>
  <si>
    <t>4010002180</t>
  </si>
  <si>
    <t>Предупреждение и ликвидация последствий чрезвычайных ситуаций, стихийных бедствий природного и техногенного характера.</t>
  </si>
  <si>
    <t>10</t>
  </si>
  <si>
    <t>Обеспечение пожарной безопасности</t>
  </si>
  <si>
    <t>1900000000</t>
  </si>
  <si>
    <t>Муниципальная программа " По вопросам обеспечения пожарной безопасности на территории муниципального образования   Гайдаровский сельсовет на 2021-2023 годы".</t>
  </si>
  <si>
    <t>1900100000</t>
  </si>
  <si>
    <t>Проведение работ направленные на поддержку подразделений пожарной охраны</t>
  </si>
  <si>
    <t>1900101000</t>
  </si>
  <si>
    <t>1900102000</t>
  </si>
  <si>
    <t>Проведение работ по обеспечению первичных мер пожарной безопасности</t>
  </si>
  <si>
    <t>4010002470</t>
  </si>
  <si>
    <t>Обеспечение деятельности подведомственных учреждений (Мероприятия, связанные с противопожарной безопасностью территорий)</t>
  </si>
  <si>
    <t>40100S1250</t>
  </si>
  <si>
    <t>40100S1260</t>
  </si>
  <si>
    <t>Национальная экономика</t>
  </si>
  <si>
    <t>Дорожное хозяйство.</t>
  </si>
  <si>
    <t>4010020140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</si>
  <si>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</si>
  <si>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12</t>
  </si>
  <si>
    <t>4010009050</t>
  </si>
  <si>
    <t>Мероприятия попередачи части полномочий в сфере решения вопросов градостроительной деятельности</t>
  </si>
  <si>
    <t>05</t>
  </si>
  <si>
    <t>Жилищно-коммунальное хозяйство</t>
  </si>
  <si>
    <t>Благоустройство</t>
  </si>
  <si>
    <t>2000000000</t>
  </si>
  <si>
    <t>2000100000</t>
  </si>
  <si>
    <t>2000101000</t>
  </si>
  <si>
    <t>Мероприятия направленные на развитие комплексной системы обращения с твердыми коммунальными отходами</t>
  </si>
  <si>
    <t>4020000000</t>
  </si>
  <si>
    <t>Мероприятия в области жилищно-коммунального хозяйства.</t>
  </si>
  <si>
    <t>4020040000</t>
  </si>
  <si>
    <t>Благоустройство.</t>
  </si>
  <si>
    <t>4020041000</t>
  </si>
  <si>
    <t>Уличное освещение</t>
  </si>
  <si>
    <t>4010071190</t>
  </si>
  <si>
    <t>Муниципальная программа "Сохранение и развитие малых сел муниципального образования Гайдаровский сельсовет 2017-2018 годы</t>
  </si>
  <si>
    <t>4020042000</t>
  </si>
  <si>
    <t>Строительство и содержание автомобильных дорог и инжегнерных сооружений на них в границах городских округов и поселений в рамках благоустройства.</t>
  </si>
  <si>
    <t>4020044000</t>
  </si>
  <si>
    <t>Организация и содержание мест захоронения</t>
  </si>
  <si>
    <t>4020045000</t>
  </si>
  <si>
    <t>Прочие мероприятия по благоустройству городских округов и поселений.</t>
  </si>
  <si>
    <t xml:space="preserve">Образование </t>
  </si>
  <si>
    <t>Молодежная политика и оздаровление детей.</t>
  </si>
  <si>
    <t>1200000000</t>
  </si>
  <si>
    <t>1200100000</t>
  </si>
  <si>
    <t>1200104000</t>
  </si>
  <si>
    <t>1300000000</t>
  </si>
  <si>
    <t>1300100000</t>
  </si>
  <si>
    <t>1300105000</t>
  </si>
  <si>
    <t>Муниципальная программа "Комплексные меры противодействия злоупотреблению наркотикам и их незаконноу обороту на территории муниципального образования "Гайдаровский сельсовет" на 2021-2023 годы".</t>
  </si>
  <si>
    <t xml:space="preserve">Обеспечение комплексных меры противодействия злоупотреблению наркотикам и их незаконноу обороту  </t>
  </si>
  <si>
    <t>Мероприятия, направленные противодействия злоупотреблению наркотикам и их незаконноу обороту</t>
  </si>
  <si>
    <t>Муниципальная программа "Профилактика терроризма и экстримизма на территории   Гайдаровского сельсовета на 2020-2022 годы.</t>
  </si>
  <si>
    <t>1700108000</t>
  </si>
  <si>
    <t xml:space="preserve">Обеспечение комплексных меры противодействия злоупотреблению наркотикам и их незаконноу оборот        </t>
  </si>
  <si>
    <t xml:space="preserve">Обеспечение мер борьбы c терроризмом и экстримизмом </t>
  </si>
  <si>
    <t>08</t>
  </si>
  <si>
    <t>Культура, кинематография и средства массовой информации.</t>
  </si>
  <si>
    <t>Культура.</t>
  </si>
  <si>
    <t>Обеспечение  энергоэффективности и энергосбережегния на объектах муниципальной собственности.</t>
  </si>
  <si>
    <t>1600107000</t>
  </si>
  <si>
    <t>Муниципальная программа "Поддержка учреждений  культуры и текущий ремонт зданий на 2021-2023 годы"</t>
  </si>
  <si>
    <t xml:space="preserve">Иные закупки товаров, работ и услуг для обеспечения государственных (муниципальных) нужд. (софинансирование местный бюджет)                            </t>
  </si>
  <si>
    <t>160001L4670</t>
  </si>
  <si>
    <t>4010044000</t>
  </si>
  <si>
    <t>Обеспечение деятельности подведомственных учреждений ( Сельский клуб ).</t>
  </si>
  <si>
    <t>110</t>
  </si>
  <si>
    <t xml:space="preserve">Расходы на выплату персоналу  казенных учреждений. </t>
  </si>
  <si>
    <t>111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</si>
  <si>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</si>
  <si>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</si>
  <si>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4010079120</t>
  </si>
  <si>
    <t>Компенсация расходов местных бюджетов по оплате труда работникам бюджетной сферы</t>
  </si>
  <si>
    <t>Другие вопросы в области культуры, кинематографии.</t>
  </si>
  <si>
    <t>4010045000</t>
  </si>
  <si>
    <t>Обеспечение деятельности подведомственных учреждений ( технический персонал).</t>
  </si>
  <si>
    <t>4010045200</t>
  </si>
  <si>
    <t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пункты).</t>
  </si>
  <si>
    <t>Социальная политика.</t>
  </si>
  <si>
    <t>1100000000</t>
  </si>
  <si>
    <t>1100100000</t>
  </si>
  <si>
    <t>Обеспечение мер социальной поддержки отдельной категории граждан</t>
  </si>
  <si>
    <t>1100102000</t>
  </si>
  <si>
    <t>Развитие мероприятий социальной поддержки отдельной категории граждан.</t>
  </si>
  <si>
    <t>1100102100</t>
  </si>
  <si>
    <t>Доплаты ик пенсиям государственных служащих субъектов Российской Федерации и муниципальных служащих.</t>
  </si>
  <si>
    <t>310</t>
  </si>
  <si>
    <t>Публичные нормативные социальные выплаты гражданам.</t>
  </si>
  <si>
    <t>Социальное обеспечение населения.</t>
  </si>
  <si>
    <t>1100102200</t>
  </si>
  <si>
    <t>Адресная социальная поддержка граждан, находящихся в трудной жизненной ситуации.</t>
  </si>
  <si>
    <t>4010070270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</si>
  <si>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</si>
  <si>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Физическая культура и спорт</t>
  </si>
  <si>
    <t>1000000000</t>
  </si>
  <si>
    <t>1000100000</t>
  </si>
  <si>
    <t>Проведение спортивных мероприятий, обеспечение спортивного резерва.</t>
  </si>
  <si>
    <t>1000101000</t>
  </si>
  <si>
    <t>Мероприятия в сфере физическое культуры и спорта</t>
  </si>
  <si>
    <t>ВСЕГО  РАСХОДОВ:</t>
  </si>
  <si>
    <t>2100000000</t>
  </si>
  <si>
    <t>Муниципальная программа "Комплексное развитие транспортной инфраструктуры Гайдаровского сельсовета на 2017-2026 годы"</t>
  </si>
  <si>
    <t>21001S1140</t>
  </si>
  <si>
    <t>Проведение работ направленные на комплексное развитие транспортной инфраструктуры Гайдаровского сельсовета</t>
  </si>
  <si>
    <t xml:space="preserve">Иные закупки товаров, работ и услуг для обеспечения государственных (муниципальных) нужд.  (Софинансирование местный бюджет)                          </t>
  </si>
  <si>
    <t>Субсидий бюджетам муниципальных образований Республики Хакасия на 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 на 2023 год</t>
  </si>
  <si>
    <t xml:space="preserve">Мероприятия, направленные  на капитальный ремонт, ремонт автомобильных дорог общего пользования местного значения </t>
  </si>
  <si>
    <t xml:space="preserve">Обеспечение   капитальныйм ремонтом, ремонтом автомобильных дорог общего пользования местного значения </t>
  </si>
  <si>
    <t>Другие вопросы в области национальной экономики</t>
  </si>
  <si>
    <t>Мероприятия направленные на подготовку документов территориального планирования и правил землепользования и застройки</t>
  </si>
  <si>
    <t>40100S3370</t>
  </si>
  <si>
    <t>1700000000</t>
  </si>
  <si>
    <t xml:space="preserve">Мероприятия, по профилактике терроризма и экстримизма  в муниципальном образовании Гайдаровский сельсовет         </t>
  </si>
  <si>
    <t>Муниципальная программа " Спорт, физкультура и здоровье на 2020 год".</t>
  </si>
  <si>
    <t>Ведомственная структура расходов местного бюджета</t>
  </si>
  <si>
    <t>Код</t>
  </si>
  <si>
    <t>главного распорядителя</t>
  </si>
  <si>
    <t>раздела</t>
  </si>
  <si>
    <t>подраздела</t>
  </si>
  <si>
    <t>целевой статьи</t>
  </si>
  <si>
    <t>операции сектора государственного управления</t>
  </si>
  <si>
    <t>Администрация Гайдаровского сельсовета Орджоникидзевского района Республики Хакасия.</t>
  </si>
  <si>
    <t>016</t>
  </si>
  <si>
    <t xml:space="preserve">Иные закупки товаров, работ и услуг для обеспечения государственных (муниципальных) нужд.   </t>
  </si>
  <si>
    <t xml:space="preserve">Иные закупки товаров, работ и услуг для обеспечения государственных (муниципальных) нужд. </t>
  </si>
  <si>
    <t>Обеспечение энергоэффективности и энергосбережения на объектах муниципальной собственности.</t>
  </si>
  <si>
    <t>ИТОГО:</t>
  </si>
  <si>
    <t xml:space="preserve">Мероприятия, направленные   Развитие муниципальной службы в муниципальном образовании Гайдаровский сельсовет     </t>
  </si>
  <si>
    <t>Муниципальная программа "Организация транспортного обслуживания органов местного самоуправления  муниципального образования Гайдаровский сельсовет на 2021 год.</t>
  </si>
  <si>
    <t xml:space="preserve">Мероприятия, направленные  организацию транспортного обслуживания органов местного самоуправления   в муниципальном образовании Гайдаровский сельсовет     </t>
  </si>
  <si>
    <t>Муниципальная программа "По вопросам обеспечения пожарной безопасности на территории муниципального образования    Гайдаровский сельсовет на 2021-2023 годы.</t>
  </si>
  <si>
    <t>Обеспечение Развитие комплексной системы обращения с твердыми коммунальными отходами</t>
  </si>
  <si>
    <t>Обеспечение профилактики безнадзорности и правонарушений несовершеннолетних.</t>
  </si>
  <si>
    <t>Мероприятия по профилактике безнадзорности и правонарушений несовершеннолетних.</t>
  </si>
  <si>
    <t>200</t>
  </si>
  <si>
    <t xml:space="preserve">Обеспечение мер борьбы с преступностью и профилактике  правонарушений. </t>
  </si>
  <si>
    <t xml:space="preserve">Мероприятия, направленные на усиление мер по борьбе с преступностью и профилактике  правонарушений. </t>
  </si>
  <si>
    <t>Обеспечение комплексных меры противодействия злоупотреблению наркотикам и их незаконноу обороту</t>
  </si>
  <si>
    <t xml:space="preserve">Иные закупки товаров, работ и услуг для обеспечения государственных (муниципальных) нужд.    </t>
  </si>
  <si>
    <t>Муниципальная программа "Профилактика терроризма и экстримизма на территории    Гайдаровского сельсовета на 2020-2022 годы.</t>
  </si>
  <si>
    <t xml:space="preserve">Мероприятия, направленные  профилактику терроризма и экстримизма    в муниципальном образовании Гайдаровский сельсовет     </t>
  </si>
  <si>
    <t>Муниципальная программа "Энергосбережение и повышение энергоэффективности в муниципальном образовании Гайдаровский сельсовет на 2021-2026 годы</t>
  </si>
  <si>
    <t>Мероприятия, направленные поддержку учреждений  культуры и текущий ремонт зданий .</t>
  </si>
  <si>
    <t xml:space="preserve">Иные закупки товаров, работ и услуг для обеспечения государственных (муниципальных) нужд.                            </t>
  </si>
  <si>
    <t>Обеспечение деятельности подведомственных учреждений                               ( Сельский клуб ).</t>
  </si>
  <si>
    <t>Обеспечение мер социальной поддержки отдельной категории граждан.</t>
  </si>
  <si>
    <t>Доплаты к пенсиям государственных служащих субъектов Российской Федерации и муниципальных служащих Гайдаровского сельсовета.</t>
  </si>
  <si>
    <t>300</t>
  </si>
  <si>
    <t>100</t>
  </si>
  <si>
    <t>Проведение спортивных мероприятий, обеспечение подготовки спортивного резерва.</t>
  </si>
  <si>
    <t>Муниципальная программа "Сохранение и развитие малых сел муниципального образования Гайдаровский сельсовет 20107-2018 годы</t>
  </si>
  <si>
    <t>Приложение 11</t>
  </si>
  <si>
    <t>Сумма расходов на 2023 год</t>
  </si>
  <si>
    <t xml:space="preserve">Иные закупки товаров, работ и услуг для обеспечения государственных (муниципальных) нужд.  (Софинансирование местный бюджет)    </t>
  </si>
  <si>
    <t>Обеспечение   капитальныйм ремонтом, ремонтом автомобильных дорог общего пользования местного значения</t>
  </si>
  <si>
    <t xml:space="preserve">Иные закупки товаров, работ и услуг для обеспечения государственных (муниципальных) нужд.       </t>
  </si>
  <si>
    <t>Непрограммные расходы в сфере установленных функций органов местного самоуправления, муниципальных учреждений Гайдаровского сельсовета.</t>
  </si>
  <si>
    <t xml:space="preserve">Иные закупки товаров, работ и услуг для обеспечения государственных (муниципальных) нужд.  </t>
  </si>
  <si>
    <t>16001L4670</t>
  </si>
  <si>
    <t>Муниципальная программа " Адресная социальная поддержка нетрудоспособного, малообеспеченного населения и семей с детьми на 2020годы".</t>
  </si>
  <si>
    <t>Перечень</t>
  </si>
  <si>
    <t>муниципальных программ, предусмотренных к финансированию из местного бюджета</t>
  </si>
  <si>
    <t>Наименование муниципальных программ</t>
  </si>
  <si>
    <t>ЦСР</t>
  </si>
  <si>
    <t>Мероприятия в сфере физической культуры и спорта</t>
  </si>
  <si>
    <t>Образование</t>
  </si>
  <si>
    <t>Молодежная политика и оздоровление детей</t>
  </si>
  <si>
    <t>Муниципальная программа "Энергосбережение и повышение энергоэффективности в муниципальном образовании Гайдаровский сельсовет на 2021-2026 годы."</t>
  </si>
  <si>
    <t>Обеспечение энергоэффективности и  энергосбережения на объектах муниципальной собственности.</t>
  </si>
  <si>
    <t>Культура, кинематография.</t>
  </si>
  <si>
    <t>1500100000</t>
  </si>
  <si>
    <t xml:space="preserve">Мероприятия, направленные   Развитие муниципальной службы в муниципальном образовании Гайдаровский сельсовет                         </t>
  </si>
  <si>
    <t xml:space="preserve">Закупка товаров, работ и услуг для обеспечения государственных (муниципальных) нужд.                             </t>
  </si>
  <si>
    <t xml:space="preserve">Прочая закупка товаров, работ и услуг для обеспечения государственных (муниципальных) нужд.                             </t>
  </si>
  <si>
    <t xml:space="preserve">Расходы                                                                                                  </t>
  </si>
  <si>
    <t>1600000000</t>
  </si>
  <si>
    <t xml:space="preserve">Обеспечение  поддержки учреждений  культуры и текущего ремонта зданий       </t>
  </si>
  <si>
    <t>1600100000</t>
  </si>
  <si>
    <t xml:space="preserve">Мероприятия, направленные  поддержку учреждений  культуры и текущего ремонта зданий                          </t>
  </si>
  <si>
    <t>Муниципальная программа "Профилактика терроризма и зксримизма на территории Гайдаровского сельсовета  на 2020-2022 годы"</t>
  </si>
  <si>
    <t xml:space="preserve">Обеспечение  профилактики терроризма и зксримизма на территории Гайдаровского сельсовето     </t>
  </si>
  <si>
    <t>1700100000</t>
  </si>
  <si>
    <t xml:space="preserve">Мероприятия, направленные  профилактику терроризма и зксримизма на территории Гайдаровского сельсовето     </t>
  </si>
  <si>
    <t>Муниципальная программа "Организация транспортного обслуживания органов местного самоуправления муниципального образования Гайдаровский сельсовет на 2021 год"</t>
  </si>
  <si>
    <t>1800000000</t>
  </si>
  <si>
    <t>Обеспечение  транспортным обслуживанием органов местного самоуправления муниципального образования</t>
  </si>
  <si>
    <t>1800100000</t>
  </si>
  <si>
    <t>Мероприятия, направленные  организацию транспортного обслуживания органов местного самоуправления муниципального образования</t>
  </si>
  <si>
    <t>Муниципальная программа "По вопросам обеспечения пожарной безопасности на территории муниципального образования Гайдаровский сельсовет на 2021-2023 годы"</t>
  </si>
  <si>
    <t>Обеспечение  пожарной безопасности на территории муниципального образования Гайдаровский сельсовет</t>
  </si>
  <si>
    <t>Мероприятия, направленные обеспечение пожарной безопасности на территории муниципального образования Гайдаровский сельсовет</t>
  </si>
  <si>
    <t>2100100000</t>
  </si>
  <si>
    <t>2024 г.</t>
  </si>
  <si>
    <t>Сумма доходов на 2024 год</t>
  </si>
  <si>
    <t>Сумма расходов на 2024 год</t>
  </si>
  <si>
    <t>Муниципальная программа "Комплексные меры противодействия злоупотреблению наркотиками и их незаконному обороту на территории муниципального образования "Гайдаровский сельсовет" на 2021-2023годы"</t>
  </si>
  <si>
    <t>2100106000</t>
  </si>
  <si>
    <t>Жилищное хозяйство</t>
  </si>
  <si>
    <t>2200000000</t>
  </si>
  <si>
    <t>Муниципальная программа "Комплексное развитие сельской территории Гайдаровского сельсовета на 2022-2024 годы"</t>
  </si>
  <si>
    <t>2200100000</t>
  </si>
  <si>
    <t>Мероприятия, направленные на развитие сельских территорий</t>
  </si>
  <si>
    <t>2200101000</t>
  </si>
  <si>
    <t>Мероприятия по улучшению жилищных условий для граждан, проживающих на сельской территории</t>
  </si>
  <si>
    <t>Муниципальная программа " Адресная социальная поддержка нетрудоспособного, малообеспеченного населения и семей с детьми на 2022 годы".</t>
  </si>
  <si>
    <t>200106000</t>
  </si>
  <si>
    <t>210010600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</si>
  <si>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</si>
  <si>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поселений  в валюте Российской Федерации</t>
  </si>
  <si>
    <t>Привлечение бюджетных кредитов от  других 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</si>
  <si>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поселений  в валюте Российской Федерации</t>
  </si>
  <si>
    <t>Прочие дотации бюджетам сельских поселений</t>
  </si>
  <si>
    <t>2 02 19999 00 0000 151</t>
  </si>
  <si>
    <t xml:space="preserve">Прочие дотации </t>
  </si>
  <si>
    <t>2 02 19999 10 0000 151</t>
  </si>
  <si>
    <t>2 02 29999 00 0000 150</t>
  </si>
  <si>
    <t>40100 S3450</t>
  </si>
  <si>
    <t>06</t>
  </si>
  <si>
    <t>Охрана окружающей среды</t>
  </si>
  <si>
    <t>Другие вопросы в области  охраны окружающей среды</t>
  </si>
  <si>
    <t>Подготовка документов территориального планирования и правил землепользования и застройки</t>
  </si>
  <si>
    <t>Подготовка документов территориального планирования и правил землепользования и застройки, на 2023 год</t>
  </si>
  <si>
    <t xml:space="preserve">Поддержка подразделений добровольной пожарной охраны </t>
  </si>
  <si>
    <t>Обеспечение первичных мер пожарной безопасности</t>
  </si>
  <si>
    <t>Поддержка подразделений добровольной пожарной охраны</t>
  </si>
  <si>
    <t xml:space="preserve">Поддержка подразделений добровольной пожарной охраны  </t>
  </si>
  <si>
    <t xml:space="preserve">Прочие субсидии </t>
  </si>
  <si>
    <t>Субсидии бюджетам бюджетной системы Российской Федерации (межбюджетные субсидии)</t>
  </si>
  <si>
    <t>2 02 35250 00 0000 150</t>
  </si>
  <si>
    <t>Дотации на выравнивание бюджетной обеспеченности</t>
  </si>
  <si>
    <t>2 02 15002 00 0000 150</t>
  </si>
  <si>
    <t>Дотации бюджетам  бюджетной системы Российской Федерации</t>
  </si>
  <si>
    <t>Дотации бюджетам на поддержку мер по обеспечению сбалансированности бюджетов</t>
  </si>
  <si>
    <t>Прочие субсидии</t>
  </si>
  <si>
    <t>2 02 04014 00 0000 151</t>
  </si>
  <si>
    <t>Приложение 3</t>
  </si>
  <si>
    <t>Приложение 4</t>
  </si>
  <si>
    <t>Приложение 9</t>
  </si>
  <si>
    <t>016 01 03 01 00 00 0000 810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</si>
  <si>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</si>
  <si>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</si>
  <si>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Усиление мер пожарной безопасности</t>
  </si>
  <si>
    <t>"</t>
  </si>
  <si>
    <t>Непрограммные расходы в сфере установленных функций органов местного самоуправления, муниципальных учреждений Гайдаровского сельсовета</t>
  </si>
  <si>
    <t>Налог на доходы физических лиц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</si>
  <si>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</si>
  <si>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</si>
  <si>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</si>
  <si>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2 02 10 000 00 0000 150</t>
  </si>
  <si>
    <t>2 02 20000 00 000 151</t>
  </si>
  <si>
    <t>2 02 30 000 00 0000 150</t>
  </si>
  <si>
    <t>Субвенции бюджетам бюджетной системы Российской Федерации</t>
  </si>
  <si>
    <t>2 02 40014 00 0000 150</t>
  </si>
  <si>
    <t>2 02 40 000 00 0000 150</t>
  </si>
  <si>
    <t>Межбюджетные трансферты, передаваемые бюджетам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</si>
  <si>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</si>
  <si>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</si>
  <si>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>2 02 20000 00 0000 151</t>
  </si>
  <si>
    <t>Предупреждение и ликвидация последствий чрезвычайных ситуаций, стихийных бедствий природного итехногенного характера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</si>
  <si>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</si>
  <si>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 xml:space="preserve">Иные закупки товаров, работ и услуг для обеспечения государственных (муниципальных) нужд                            </t>
  </si>
  <si>
    <t>Обеспечение деятельности органов местного самоуправления, муниципальных учреждений Гайдаровского сельсовета</t>
  </si>
  <si>
    <t xml:space="preserve">Иные закупки товаров, работ и услуг для обеспечения государственных (муниципальных) нужд                           </t>
  </si>
  <si>
    <t xml:space="preserve">Иные закупки товаров, работ и услуг для обеспечения государственных (муниципальных) нужд                             </t>
  </si>
  <si>
    <t>Расходы на выплату техперсоналу государственных (муниципальных) органов</t>
  </si>
  <si>
    <t>Мероприятия, направленные на энергосбережение и повышение энергетической эффективности</t>
  </si>
  <si>
    <t>Расходы на выплату персоналу государственных (муниципальных) органов</t>
  </si>
  <si>
    <t>Функционирование 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</si>
  <si>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</si>
  <si>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Уплата налогов, сборов и иных платежей</t>
  </si>
  <si>
    <t>Муниципальная программа " По вопросам обеспечения пожарной безопасности на территории муниципального образования   Гайдаровский сельсовет на 2021-2023 годы"</t>
  </si>
  <si>
    <t>Муниципальная программа "Развитие комплексной системы обращения с твердыми коммунальными отходами на территории муниципального образования Гайдаровский сельсовет на 2022-2024 годы"</t>
  </si>
  <si>
    <t>Мероприятия в области жилищно-коммунального хозяйства</t>
  </si>
  <si>
    <t>Прочие мероприятия по благоустройству городских округов и поселений</t>
  </si>
  <si>
    <t xml:space="preserve">Закупка товаров, работ и услуг для обеспечения государственных (муниципальных) нужд                           </t>
  </si>
  <si>
    <t xml:space="preserve">Иные закупки товаров, работ и услуг для обеспечения государственных (муниципальных) нужд (софинансирование местный бюджет)                            </t>
  </si>
  <si>
    <t>40100S3450</t>
  </si>
  <si>
    <t xml:space="preserve">Осуществление отдельных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
</t>
  </si>
  <si>
    <t>Проведение спортивных мероприятий, обеспечение спортивного резерва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</si>
  <si>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</si>
  <si>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 казенных учреждений</t>
  </si>
  <si>
    <t xml:space="preserve">Непрограммные расходы в сфере установленных функций органов местного самоуправления, муниципальных учреждений Гайдаровского сельсовета </t>
  </si>
  <si>
    <t>Публичные нормативные социальные выплаты гражданам</t>
  </si>
  <si>
    <t>Адресная социальная поддержка граждан, находящихся в трудной жизненной ситуации</t>
  </si>
  <si>
    <t>Развитие мероприятий социальной поддержки отдельной категории граждан</t>
  </si>
  <si>
    <t>Социальное обеспечение населения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</si>
</sst>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9"/>
      <name val="Times New Roman"/>
      <family val="1"/>
    </font>
    <font>
      <sz val="9"/>
      <name val="Arial"/>
      <family val="2"/>
    </font>
    <font>
      <sz val="9"/>
      <color indexed="8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3" borderId="1" applyNumberFormat="0" applyAlignment="0" applyProtection="0"/>
    <xf numFmtId="0" fontId="35" fillId="9" borderId="2" applyNumberFormat="0" applyAlignment="0" applyProtection="0"/>
    <xf numFmtId="0" fontId="36" fillId="9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1" fillId="15" borderId="7" applyNumberFormat="0" applyAlignment="0" applyProtection="0"/>
    <xf numFmtId="0" fontId="42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7" borderId="0" applyNumberFormat="0" applyBorder="0" applyAlignment="0" applyProtection="0"/>
  </cellStyleXfs>
  <cellXfs count="4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6" fillId="0" borderId="0" xfId="53" applyFont="1">
      <alignment/>
      <protection/>
    </xf>
    <xf numFmtId="0" fontId="4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4" fillId="0" borderId="0" xfId="53">
      <alignment/>
      <protection/>
    </xf>
    <xf numFmtId="0" fontId="12" fillId="0" borderId="0" xfId="53" applyFont="1">
      <alignment/>
      <protection/>
    </xf>
    <xf numFmtId="49" fontId="10" fillId="4" borderId="10" xfId="53" applyNumberFormat="1" applyFont="1" applyFill="1" applyBorder="1" applyAlignment="1">
      <alignment horizontal="center"/>
      <protection/>
    </xf>
    <xf numFmtId="49" fontId="11" fillId="4" borderId="10" xfId="53" applyNumberFormat="1" applyFont="1" applyFill="1" applyBorder="1" applyAlignment="1">
      <alignment horizontal="center"/>
      <protection/>
    </xf>
    <xf numFmtId="49" fontId="11" fillId="4" borderId="11" xfId="53" applyNumberFormat="1" applyFont="1" applyFill="1" applyBorder="1" applyAlignment="1">
      <alignment horizontal="center"/>
      <protection/>
    </xf>
    <xf numFmtId="4" fontId="11" fillId="0" borderId="11" xfId="53" applyNumberFormat="1" applyFont="1" applyBorder="1" applyAlignment="1">
      <alignment horizontal="right"/>
      <protection/>
    </xf>
    <xf numFmtId="49" fontId="14" fillId="4" borderId="10" xfId="53" applyNumberFormat="1" applyFont="1" applyFill="1" applyBorder="1" applyAlignment="1">
      <alignment horizontal="center" wrapText="1"/>
      <protection/>
    </xf>
    <xf numFmtId="49" fontId="12" fillId="0" borderId="10" xfId="53" applyNumberFormat="1" applyFont="1" applyBorder="1" applyAlignment="1">
      <alignment horizontal="center" wrapText="1"/>
      <protection/>
    </xf>
    <xf numFmtId="49" fontId="12" fillId="0" borderId="11" xfId="53" applyNumberFormat="1" applyFont="1" applyBorder="1" applyAlignment="1">
      <alignment horizontal="center" wrapText="1"/>
      <protection/>
    </xf>
    <xf numFmtId="49" fontId="15" fillId="0" borderId="10" xfId="53" applyNumberFormat="1" applyFont="1" applyBorder="1" applyAlignment="1">
      <alignment horizontal="center" wrapText="1"/>
      <protection/>
    </xf>
    <xf numFmtId="49" fontId="15" fillId="0" borderId="10" xfId="53" applyNumberFormat="1" applyFont="1" applyBorder="1" applyAlignment="1">
      <alignment horizontal="center"/>
      <protection/>
    </xf>
    <xf numFmtId="49" fontId="12" fillId="0" borderId="10" xfId="53" applyNumberFormat="1" applyFont="1" applyBorder="1" applyAlignment="1">
      <alignment horizontal="center"/>
      <protection/>
    </xf>
    <xf numFmtId="49" fontId="14" fillId="0" borderId="10" xfId="53" applyNumberFormat="1" applyFont="1" applyBorder="1" applyAlignment="1">
      <alignment horizontal="center" wrapText="1"/>
      <protection/>
    </xf>
    <xf numFmtId="0" fontId="16" fillId="0" borderId="0" xfId="53" applyFont="1">
      <alignment/>
      <protection/>
    </xf>
    <xf numFmtId="49" fontId="15" fillId="4" borderId="10" xfId="53" applyNumberFormat="1" applyFont="1" applyFill="1" applyBorder="1" applyAlignment="1">
      <alignment horizontal="center" wrapText="1"/>
      <protection/>
    </xf>
    <xf numFmtId="49" fontId="13" fillId="4" borderId="10" xfId="53" applyNumberFormat="1" applyFont="1" applyFill="1" applyBorder="1" applyAlignment="1">
      <alignment horizontal="center" wrapText="1"/>
      <protection/>
    </xf>
    <xf numFmtId="4" fontId="15" fillId="0" borderId="10" xfId="53" applyNumberFormat="1" applyFont="1" applyBorder="1" applyAlignment="1">
      <alignment horizontal="right"/>
      <protection/>
    </xf>
    <xf numFmtId="4" fontId="12" fillId="0" borderId="10" xfId="53" applyNumberFormat="1" applyFont="1" applyBorder="1" applyAlignment="1">
      <alignment horizontal="right"/>
      <protection/>
    </xf>
    <xf numFmtId="49" fontId="12" fillId="4" borderId="10" xfId="53" applyNumberFormat="1" applyFont="1" applyFill="1" applyBorder="1" applyAlignment="1">
      <alignment horizontal="center" wrapText="1"/>
      <protection/>
    </xf>
    <xf numFmtId="49" fontId="15" fillId="4" borderId="10" xfId="53" applyNumberFormat="1" applyFont="1" applyFill="1" applyBorder="1" applyAlignment="1">
      <alignment horizontal="center"/>
      <protection/>
    </xf>
    <xf numFmtId="49" fontId="12" fillId="4" borderId="10" xfId="53" applyNumberFormat="1" applyFont="1" applyFill="1" applyBorder="1" applyAlignment="1">
      <alignment horizontal="center"/>
      <protection/>
    </xf>
    <xf numFmtId="0" fontId="4" fillId="4" borderId="0" xfId="53" applyFill="1">
      <alignment/>
      <protection/>
    </xf>
    <xf numFmtId="4" fontId="14" fillId="4" borderId="10" xfId="53" applyNumberFormat="1" applyFont="1" applyFill="1" applyBorder="1" applyAlignment="1">
      <alignment horizontal="right"/>
      <protection/>
    </xf>
    <xf numFmtId="4" fontId="14" fillId="0" borderId="10" xfId="53" applyNumberFormat="1" applyFont="1" applyBorder="1" applyAlignment="1">
      <alignment horizontal="right"/>
      <protection/>
    </xf>
    <xf numFmtId="4" fontId="15" fillId="4" borderId="10" xfId="53" applyNumberFormat="1" applyFont="1" applyFill="1" applyBorder="1" applyAlignment="1">
      <alignment horizontal="right"/>
      <protection/>
    </xf>
    <xf numFmtId="4" fontId="10" fillId="4" borderId="10" xfId="53" applyNumberFormat="1" applyFont="1" applyFill="1" applyBorder="1" applyAlignment="1">
      <alignment horizontal="right"/>
      <protection/>
    </xf>
    <xf numFmtId="4" fontId="12" fillId="4" borderId="10" xfId="53" applyNumberFormat="1" applyFont="1" applyFill="1" applyBorder="1" applyAlignment="1">
      <alignment horizontal="right"/>
      <protection/>
    </xf>
    <xf numFmtId="4" fontId="6" fillId="4" borderId="10" xfId="53" applyNumberFormat="1" applyFont="1" applyFill="1" applyBorder="1" applyAlignment="1">
      <alignment horizontal="right"/>
      <protection/>
    </xf>
    <xf numFmtId="4" fontId="17" fillId="4" borderId="10" xfId="53" applyNumberFormat="1" applyFont="1" applyFill="1" applyBorder="1" applyAlignment="1">
      <alignment horizontal="right"/>
      <protection/>
    </xf>
    <xf numFmtId="0" fontId="12" fillId="0" borderId="0" xfId="53" applyFont="1" applyAlignment="1">
      <alignment horizontal="center"/>
      <protection/>
    </xf>
    <xf numFmtId="0" fontId="9" fillId="0" borderId="10" xfId="53" applyFont="1" applyBorder="1" applyAlignment="1">
      <alignment horizontal="center" wrapText="1"/>
      <protection/>
    </xf>
    <xf numFmtId="49" fontId="14" fillId="4" borderId="10" xfId="53" applyNumberFormat="1" applyFont="1" applyFill="1" applyBorder="1" applyAlignment="1">
      <alignment horizontal="center"/>
      <protection/>
    </xf>
    <xf numFmtId="0" fontId="15" fillId="0" borderId="10" xfId="53" applyFont="1" applyBorder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49" fontId="14" fillId="0" borderId="10" xfId="53" applyNumberFormat="1" applyFont="1" applyBorder="1" applyAlignment="1">
      <alignment horizontal="center"/>
      <protection/>
    </xf>
    <xf numFmtId="49" fontId="19" fillId="0" borderId="10" xfId="53" applyNumberFormat="1" applyFont="1" applyBorder="1" applyAlignment="1">
      <alignment horizontal="center" wrapText="1"/>
      <protection/>
    </xf>
    <xf numFmtId="49" fontId="7" fillId="4" borderId="10" xfId="53" applyNumberFormat="1" applyFont="1" applyFill="1" applyBorder="1" applyAlignment="1">
      <alignment horizontal="center"/>
      <protection/>
    </xf>
    <xf numFmtId="4" fontId="11" fillId="0" borderId="10" xfId="53" applyNumberFormat="1" applyFont="1" applyBorder="1" applyAlignment="1">
      <alignment horizontal="right"/>
      <protection/>
    </xf>
    <xf numFmtId="4" fontId="7" fillId="4" borderId="10" xfId="53" applyNumberFormat="1" applyFont="1" applyFill="1" applyBorder="1" applyAlignment="1">
      <alignment horizontal="right"/>
      <protection/>
    </xf>
    <xf numFmtId="49" fontId="14" fillId="4" borderId="10" xfId="53" applyNumberFormat="1" applyFont="1" applyFill="1" applyBorder="1">
      <alignment/>
      <protection/>
    </xf>
    <xf numFmtId="49" fontId="15" fillId="4" borderId="10" xfId="53" applyNumberFormat="1" applyFont="1" applyFill="1" applyBorder="1">
      <alignment/>
      <protection/>
    </xf>
    <xf numFmtId="49" fontId="17" fillId="0" borderId="10" xfId="53" applyNumberFormat="1" applyFont="1" applyBorder="1" applyAlignment="1">
      <alignment horizontal="center"/>
      <protection/>
    </xf>
    <xf numFmtId="0" fontId="21" fillId="0" borderId="10" xfId="53" applyFont="1" applyBorder="1" applyAlignment="1">
      <alignment horizontal="center"/>
      <protection/>
    </xf>
    <xf numFmtId="4" fontId="17" fillId="0" borderId="10" xfId="53" applyNumberFormat="1" applyFont="1" applyBorder="1" applyAlignment="1">
      <alignment horizontal="right"/>
      <protection/>
    </xf>
    <xf numFmtId="49" fontId="17" fillId="4" borderId="10" xfId="53" applyNumberFormat="1" applyFont="1" applyFill="1" applyBorder="1" applyAlignment="1">
      <alignment horizontal="center"/>
      <protection/>
    </xf>
    <xf numFmtId="0" fontId="17" fillId="4" borderId="10" xfId="53" applyFont="1" applyFill="1" applyBorder="1" applyAlignment="1">
      <alignment horizontal="center"/>
      <protection/>
    </xf>
    <xf numFmtId="49" fontId="6" fillId="4" borderId="10" xfId="53" applyNumberFormat="1" applyFont="1" applyFill="1" applyBorder="1" applyAlignment="1">
      <alignment horizontal="center"/>
      <protection/>
    </xf>
    <xf numFmtId="0" fontId="6" fillId="4" borderId="10" xfId="53" applyFont="1" applyFill="1" applyBorder="1" applyAlignment="1">
      <alignment horizontal="center"/>
      <protection/>
    </xf>
    <xf numFmtId="49" fontId="6" fillId="0" borderId="10" xfId="53" applyNumberFormat="1" applyFont="1" applyBorder="1" applyAlignment="1">
      <alignment horizontal="center"/>
      <protection/>
    </xf>
    <xf numFmtId="4" fontId="6" fillId="0" borderId="10" xfId="53" applyNumberFormat="1" applyFont="1" applyBorder="1" applyAlignment="1">
      <alignment horizontal="right"/>
      <protection/>
    </xf>
    <xf numFmtId="49" fontId="7" fillId="0" borderId="10" xfId="53" applyNumberFormat="1" applyFont="1" applyBorder="1" applyAlignment="1">
      <alignment horizontal="center"/>
      <protection/>
    </xf>
    <xf numFmtId="0" fontId="17" fillId="0" borderId="10" xfId="53" applyFont="1" applyBorder="1" applyAlignment="1">
      <alignment horizontal="center"/>
      <protection/>
    </xf>
    <xf numFmtId="4" fontId="7" fillId="0" borderId="10" xfId="53" applyNumberFormat="1" applyFont="1" applyBorder="1" applyAlignment="1">
      <alignment horizontal="right"/>
      <protection/>
    </xf>
    <xf numFmtId="49" fontId="21" fillId="4" borderId="10" xfId="53" applyNumberFormat="1" applyFont="1" applyFill="1" applyBorder="1" applyAlignment="1">
      <alignment horizontal="center"/>
      <protection/>
    </xf>
    <xf numFmtId="0" fontId="21" fillId="4" borderId="10" xfId="53" applyFont="1" applyFill="1" applyBorder="1" applyAlignment="1">
      <alignment horizontal="center"/>
      <protection/>
    </xf>
    <xf numFmtId="0" fontId="9" fillId="0" borderId="0" xfId="53" applyFont="1">
      <alignment/>
      <protection/>
    </xf>
    <xf numFmtId="0" fontId="4" fillId="0" borderId="0" xfId="53" applyFill="1">
      <alignment/>
      <protection/>
    </xf>
    <xf numFmtId="49" fontId="19" fillId="4" borderId="10" xfId="53" applyNumberFormat="1" applyFont="1" applyFill="1" applyBorder="1" applyAlignment="1">
      <alignment horizontal="center"/>
      <protection/>
    </xf>
    <xf numFmtId="0" fontId="12" fillId="0" borderId="10" xfId="53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left"/>
      <protection/>
    </xf>
    <xf numFmtId="49" fontId="13" fillId="4" borderId="10" xfId="53" applyNumberFormat="1" applyFont="1" applyFill="1" applyBorder="1" applyAlignment="1">
      <alignment vertical="top" wrapText="1"/>
      <protection/>
    </xf>
    <xf numFmtId="49" fontId="11" fillId="4" borderId="10" xfId="53" applyNumberFormat="1" applyFont="1" applyFill="1" applyBorder="1" applyAlignment="1">
      <alignment vertical="top" wrapText="1"/>
      <protection/>
    </xf>
    <xf numFmtId="49" fontId="14" fillId="4" borderId="10" xfId="53" applyNumberFormat="1" applyFont="1" applyFill="1" applyBorder="1" applyAlignment="1">
      <alignment vertical="top" wrapText="1"/>
      <protection/>
    </xf>
    <xf numFmtId="49" fontId="14" fillId="4" borderId="11" xfId="53" applyNumberFormat="1" applyFont="1" applyFill="1" applyBorder="1" applyAlignment="1">
      <alignment vertical="top" wrapText="1"/>
      <protection/>
    </xf>
    <xf numFmtId="49" fontId="12" fillId="0" borderId="10" xfId="53" applyNumberFormat="1" applyFont="1" applyBorder="1" applyAlignment="1">
      <alignment vertical="top" wrapText="1"/>
      <protection/>
    </xf>
    <xf numFmtId="49" fontId="12" fillId="0" borderId="11" xfId="53" applyNumberFormat="1" applyFont="1" applyBorder="1" applyAlignment="1">
      <alignment vertical="top" wrapText="1"/>
      <protection/>
    </xf>
    <xf numFmtId="49" fontId="12" fillId="0" borderId="12" xfId="53" applyNumberFormat="1" applyFont="1" applyBorder="1" applyAlignment="1">
      <alignment vertical="top" wrapText="1"/>
      <protection/>
    </xf>
    <xf numFmtId="49" fontId="14" fillId="0" borderId="10" xfId="53" applyNumberFormat="1" applyFont="1" applyBorder="1" applyAlignment="1">
      <alignment vertical="top" wrapText="1"/>
      <protection/>
    </xf>
    <xf numFmtId="49" fontId="14" fillId="0" borderId="11" xfId="53" applyNumberFormat="1" applyFont="1" applyBorder="1" applyAlignment="1">
      <alignment vertical="top" wrapText="1"/>
      <protection/>
    </xf>
    <xf numFmtId="49" fontId="15" fillId="0" borderId="10" xfId="53" applyNumberFormat="1" applyFont="1" applyBorder="1" applyAlignment="1">
      <alignment vertical="top" wrapText="1"/>
      <protection/>
    </xf>
    <xf numFmtId="49" fontId="15" fillId="4" borderId="10" xfId="53" applyNumberFormat="1" applyFont="1" applyFill="1" applyBorder="1" applyAlignment="1">
      <alignment vertical="top" wrapText="1"/>
      <protection/>
    </xf>
    <xf numFmtId="49" fontId="15" fillId="0" borderId="11" xfId="53" applyNumberFormat="1" applyFont="1" applyBorder="1" applyAlignment="1">
      <alignment vertical="top" wrapText="1"/>
      <protection/>
    </xf>
    <xf numFmtId="49" fontId="12" fillId="4" borderId="10" xfId="53" applyNumberFormat="1" applyFont="1" applyFill="1" applyBorder="1" applyAlignment="1">
      <alignment vertical="top" wrapText="1"/>
      <protection/>
    </xf>
    <xf numFmtId="49" fontId="19" fillId="4" borderId="10" xfId="53" applyNumberFormat="1" applyFont="1" applyFill="1" applyBorder="1" applyAlignment="1">
      <alignment vertical="top" wrapText="1"/>
      <protection/>
    </xf>
    <xf numFmtId="49" fontId="17" fillId="4" borderId="10" xfId="53" applyNumberFormat="1" applyFont="1" applyFill="1" applyBorder="1" applyAlignment="1">
      <alignment vertical="top" wrapText="1"/>
      <protection/>
    </xf>
    <xf numFmtId="49" fontId="12" fillId="0" borderId="10" xfId="53" applyNumberFormat="1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6" fillId="0" borderId="0" xfId="53" applyFont="1" applyAlignment="1">
      <alignment vertical="top"/>
      <protection/>
    </xf>
    <xf numFmtId="4" fontId="14" fillId="4" borderId="10" xfId="53" applyNumberFormat="1" applyFont="1" applyFill="1" applyBorder="1" applyAlignment="1">
      <alignment vertical="top"/>
      <protection/>
    </xf>
    <xf numFmtId="0" fontId="4" fillId="0" borderId="0" xfId="53" applyAlignment="1">
      <alignment vertical="top"/>
      <protection/>
    </xf>
    <xf numFmtId="4" fontId="12" fillId="0" borderId="10" xfId="53" applyNumberFormat="1" applyFont="1" applyBorder="1" applyAlignment="1">
      <alignment vertical="top"/>
      <protection/>
    </xf>
    <xf numFmtId="49" fontId="15" fillId="0" borderId="10" xfId="53" applyNumberFormat="1" applyFont="1" applyBorder="1" applyAlignment="1">
      <alignment vertical="top"/>
      <protection/>
    </xf>
    <xf numFmtId="4" fontId="15" fillId="0" borderId="10" xfId="53" applyNumberFormat="1" applyFont="1" applyBorder="1" applyAlignment="1">
      <alignment vertical="top"/>
      <protection/>
    </xf>
    <xf numFmtId="49" fontId="12" fillId="0" borderId="10" xfId="53" applyNumberFormat="1" applyFont="1" applyBorder="1" applyAlignment="1">
      <alignment vertical="top"/>
      <protection/>
    </xf>
    <xf numFmtId="4" fontId="14" fillId="0" borderId="10" xfId="53" applyNumberFormat="1" applyFont="1" applyBorder="1" applyAlignment="1">
      <alignment vertical="top"/>
      <protection/>
    </xf>
    <xf numFmtId="0" fontId="16" fillId="0" borderId="0" xfId="53" applyFont="1" applyAlignment="1">
      <alignment vertical="top"/>
      <protection/>
    </xf>
    <xf numFmtId="4" fontId="15" fillId="4" borderId="10" xfId="53" applyNumberFormat="1" applyFont="1" applyFill="1" applyBorder="1" applyAlignment="1">
      <alignment vertical="top"/>
      <protection/>
    </xf>
    <xf numFmtId="4" fontId="11" fillId="4" borderId="10" xfId="53" applyNumberFormat="1" applyFont="1" applyFill="1" applyBorder="1" applyAlignment="1">
      <alignment vertical="top"/>
      <protection/>
    </xf>
    <xf numFmtId="4" fontId="10" fillId="4" borderId="10" xfId="53" applyNumberFormat="1" applyFont="1" applyFill="1" applyBorder="1" applyAlignment="1">
      <alignment vertical="top"/>
      <protection/>
    </xf>
    <xf numFmtId="0" fontId="6" fillId="0" borderId="10" xfId="53" applyFont="1" applyBorder="1" applyAlignment="1">
      <alignment vertical="top"/>
      <protection/>
    </xf>
    <xf numFmtId="4" fontId="12" fillId="4" borderId="10" xfId="53" applyNumberFormat="1" applyFont="1" applyFill="1" applyBorder="1" applyAlignment="1">
      <alignment vertical="top"/>
      <protection/>
    </xf>
    <xf numFmtId="4" fontId="15" fillId="4" borderId="10" xfId="53" applyNumberFormat="1" applyFont="1" applyFill="1" applyBorder="1" applyAlignment="1">
      <alignment vertical="top" wrapText="1"/>
      <protection/>
    </xf>
    <xf numFmtId="4" fontId="15" fillId="0" borderId="10" xfId="53" applyNumberFormat="1" applyFont="1" applyBorder="1" applyAlignment="1">
      <alignment vertical="top" wrapText="1"/>
      <protection/>
    </xf>
    <xf numFmtId="4" fontId="12" fillId="0" borderId="10" xfId="53" applyNumberFormat="1" applyFont="1" applyBorder="1" applyAlignment="1">
      <alignment vertical="top" wrapText="1"/>
      <protection/>
    </xf>
    <xf numFmtId="4" fontId="12" fillId="4" borderId="10" xfId="53" applyNumberFormat="1" applyFont="1" applyFill="1" applyBorder="1" applyAlignment="1">
      <alignment vertical="top" wrapText="1"/>
      <protection/>
    </xf>
    <xf numFmtId="49" fontId="11" fillId="0" borderId="10" xfId="53" applyNumberFormat="1" applyFont="1" applyBorder="1" applyAlignment="1">
      <alignment vertical="top" wrapText="1"/>
      <protection/>
    </xf>
    <xf numFmtId="4" fontId="11" fillId="4" borderId="10" xfId="53" applyNumberFormat="1" applyFont="1" applyFill="1" applyBorder="1" applyAlignment="1">
      <alignment vertical="top" wrapText="1"/>
      <protection/>
    </xf>
    <xf numFmtId="4" fontId="14" fillId="0" borderId="10" xfId="53" applyNumberFormat="1" applyFont="1" applyBorder="1" applyAlignment="1">
      <alignment vertical="top" wrapText="1"/>
      <protection/>
    </xf>
    <xf numFmtId="4" fontId="14" fillId="4" borderId="10" xfId="53" applyNumberFormat="1" applyFont="1" applyFill="1" applyBorder="1" applyAlignment="1">
      <alignment vertical="top" wrapText="1"/>
      <protection/>
    </xf>
    <xf numFmtId="4" fontId="6" fillId="4" borderId="10" xfId="53" applyNumberFormat="1" applyFont="1" applyFill="1" applyBorder="1" applyAlignment="1">
      <alignment vertical="top" wrapText="1"/>
      <protection/>
    </xf>
    <xf numFmtId="4" fontId="17" fillId="4" borderId="10" xfId="53" applyNumberFormat="1" applyFont="1" applyFill="1" applyBorder="1" applyAlignment="1">
      <alignment vertical="top" wrapText="1"/>
      <protection/>
    </xf>
    <xf numFmtId="4" fontId="10" fillId="4" borderId="10" xfId="53" applyNumberFormat="1" applyFont="1" applyFill="1" applyBorder="1" applyAlignment="1">
      <alignment vertical="top" wrapText="1"/>
      <protection/>
    </xf>
    <xf numFmtId="49" fontId="14" fillId="10" borderId="10" xfId="53" applyNumberFormat="1" applyFont="1" applyFill="1" applyBorder="1" applyAlignment="1">
      <alignment horizontal="center"/>
      <protection/>
    </xf>
    <xf numFmtId="0" fontId="19" fillId="10" borderId="10" xfId="53" applyFont="1" applyFill="1" applyBorder="1" applyAlignment="1">
      <alignment horizontal="center"/>
      <protection/>
    </xf>
    <xf numFmtId="4" fontId="14" fillId="10" borderId="10" xfId="53" applyNumberFormat="1" applyFont="1" applyFill="1" applyBorder="1" applyAlignment="1">
      <alignment horizontal="right"/>
      <protection/>
    </xf>
    <xf numFmtId="0" fontId="14" fillId="10" borderId="10" xfId="53" applyFont="1" applyFill="1" applyBorder="1" applyAlignment="1">
      <alignment horizontal="left"/>
      <protection/>
    </xf>
    <xf numFmtId="0" fontId="14" fillId="10" borderId="10" xfId="53" applyFont="1" applyFill="1" applyBorder="1" applyAlignment="1">
      <alignment horizontal="center"/>
      <protection/>
    </xf>
    <xf numFmtId="49" fontId="19" fillId="10" borderId="10" xfId="53" applyNumberFormat="1" applyFont="1" applyFill="1" applyBorder="1" applyAlignment="1">
      <alignment horizontal="center"/>
      <protection/>
    </xf>
    <xf numFmtId="49" fontId="15" fillId="10" borderId="10" xfId="53" applyNumberFormat="1" applyFont="1" applyFill="1" applyBorder="1" applyAlignment="1">
      <alignment horizontal="center"/>
      <protection/>
    </xf>
    <xf numFmtId="0" fontId="15" fillId="10" borderId="10" xfId="53" applyFont="1" applyFill="1" applyBorder="1" applyAlignment="1">
      <alignment horizontal="center"/>
      <protection/>
    </xf>
    <xf numFmtId="4" fontId="15" fillId="10" borderId="10" xfId="53" applyNumberFormat="1" applyFont="1" applyFill="1" applyBorder="1" applyAlignment="1">
      <alignment horizontal="right"/>
      <protection/>
    </xf>
    <xf numFmtId="49" fontId="14" fillId="0" borderId="12" xfId="53" applyNumberFormat="1" applyFont="1" applyBorder="1" applyAlignment="1">
      <alignment vertical="top" wrapText="1"/>
      <protection/>
    </xf>
    <xf numFmtId="49" fontId="14" fillId="4" borderId="12" xfId="53" applyNumberFormat="1" applyFont="1" applyFill="1" applyBorder="1" applyAlignment="1">
      <alignment vertical="top" wrapText="1"/>
      <protection/>
    </xf>
    <xf numFmtId="49" fontId="15" fillId="4" borderId="12" xfId="53" applyNumberFormat="1" applyFont="1" applyFill="1" applyBorder="1" applyAlignment="1">
      <alignment vertical="top" wrapText="1"/>
      <protection/>
    </xf>
    <xf numFmtId="49" fontId="11" fillId="4" borderId="12" xfId="53" applyNumberFormat="1" applyFont="1" applyFill="1" applyBorder="1" applyAlignment="1">
      <alignment vertical="top" wrapText="1"/>
      <protection/>
    </xf>
    <xf numFmtId="49" fontId="15" fillId="0" borderId="12" xfId="53" applyNumberFormat="1" applyFont="1" applyBorder="1" applyAlignment="1">
      <alignment vertical="top" wrapText="1"/>
      <protection/>
    </xf>
    <xf numFmtId="49" fontId="12" fillId="4" borderId="12" xfId="53" applyNumberFormat="1" applyFont="1" applyFill="1" applyBorder="1" applyAlignment="1">
      <alignment vertical="top" wrapText="1"/>
      <protection/>
    </xf>
    <xf numFmtId="49" fontId="17" fillId="4" borderId="12" xfId="53" applyNumberFormat="1" applyFont="1" applyFill="1" applyBorder="1" applyAlignment="1">
      <alignment vertical="top" wrapText="1"/>
      <protection/>
    </xf>
    <xf numFmtId="2" fontId="14" fillId="4" borderId="12" xfId="53" applyNumberFormat="1" applyFont="1" applyFill="1" applyBorder="1" applyAlignment="1">
      <alignment vertical="top" wrapText="1"/>
      <protection/>
    </xf>
    <xf numFmtId="0" fontId="15" fillId="0" borderId="12" xfId="0" applyFont="1" applyFill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49" fontId="11" fillId="0" borderId="12" xfId="53" applyNumberFormat="1" applyFont="1" applyBorder="1" applyAlignment="1">
      <alignment vertical="top" wrapText="1"/>
      <protection/>
    </xf>
    <xf numFmtId="49" fontId="11" fillId="4" borderId="12" xfId="53" applyNumberFormat="1" applyFont="1" applyFill="1" applyBorder="1" applyAlignment="1">
      <alignment horizontal="center"/>
      <protection/>
    </xf>
    <xf numFmtId="49" fontId="15" fillId="4" borderId="12" xfId="53" applyNumberFormat="1" applyFont="1" applyFill="1" applyBorder="1" applyAlignment="1">
      <alignment horizontal="center"/>
      <protection/>
    </xf>
    <xf numFmtId="49" fontId="12" fillId="4" borderId="12" xfId="53" applyNumberFormat="1" applyFont="1" applyFill="1" applyBorder="1" applyAlignment="1">
      <alignment horizontal="left" wrapText="1"/>
      <protection/>
    </xf>
    <xf numFmtId="49" fontId="12" fillId="0" borderId="12" xfId="53" applyNumberFormat="1" applyFont="1" applyBorder="1" applyAlignment="1">
      <alignment horizontal="left" wrapText="1"/>
      <protection/>
    </xf>
    <xf numFmtId="49" fontId="15" fillId="0" borderId="12" xfId="53" applyNumberFormat="1" applyFont="1" applyBorder="1" applyAlignment="1">
      <alignment horizontal="left" wrapText="1"/>
      <protection/>
    </xf>
    <xf numFmtId="0" fontId="12" fillId="0" borderId="12" xfId="53" applyFont="1" applyBorder="1" applyAlignment="1">
      <alignment horizontal="left" wrapText="1"/>
      <protection/>
    </xf>
    <xf numFmtId="0" fontId="15" fillId="0" borderId="12" xfId="53" applyFont="1" applyBorder="1" applyAlignment="1">
      <alignment horizontal="left" wrapText="1"/>
      <protection/>
    </xf>
    <xf numFmtId="0" fontId="12" fillId="4" borderId="12" xfId="53" applyFont="1" applyFill="1" applyBorder="1" applyAlignment="1">
      <alignment horizontal="left" wrapText="1"/>
      <protection/>
    </xf>
    <xf numFmtId="0" fontId="14" fillId="10" borderId="12" xfId="53" applyFont="1" applyFill="1" applyBorder="1" applyAlignment="1">
      <alignment wrapText="1"/>
      <protection/>
    </xf>
    <xf numFmtId="0" fontId="15" fillId="0" borderId="12" xfId="53" applyFont="1" applyBorder="1" applyAlignment="1">
      <alignment wrapText="1"/>
      <protection/>
    </xf>
    <xf numFmtId="0" fontId="12" fillId="0" borderId="12" xfId="53" applyFont="1" applyBorder="1" applyAlignment="1">
      <alignment wrapText="1"/>
      <protection/>
    </xf>
    <xf numFmtId="0" fontId="12" fillId="4" borderId="12" xfId="53" applyFont="1" applyFill="1" applyBorder="1" applyAlignment="1">
      <alignment wrapText="1"/>
      <protection/>
    </xf>
    <xf numFmtId="0" fontId="15" fillId="4" borderId="12" xfId="53" applyFont="1" applyFill="1" applyBorder="1" applyAlignment="1">
      <alignment wrapText="1"/>
      <protection/>
    </xf>
    <xf numFmtId="0" fontId="14" fillId="4" borderId="12" xfId="53" applyFont="1" applyFill="1" applyBorder="1" applyAlignment="1">
      <alignment wrapText="1"/>
      <protection/>
    </xf>
    <xf numFmtId="0" fontId="14" fillId="10" borderId="12" xfId="53" applyFont="1" applyFill="1" applyBorder="1" applyAlignment="1">
      <alignment horizontal="left" wrapText="1"/>
      <protection/>
    </xf>
    <xf numFmtId="49" fontId="12" fillId="0" borderId="12" xfId="53" applyNumberFormat="1" applyFont="1" applyBorder="1" applyAlignment="1">
      <alignment horizontal="left" vertical="top" wrapText="1"/>
      <protection/>
    </xf>
    <xf numFmtId="0" fontId="12" fillId="0" borderId="12" xfId="53" applyFont="1" applyBorder="1" applyAlignment="1">
      <alignment vertical="top" wrapText="1"/>
      <protection/>
    </xf>
    <xf numFmtId="0" fontId="7" fillId="0" borderId="0" xfId="53" applyFont="1" applyAlignment="1">
      <alignment horizontal="center"/>
      <protection/>
    </xf>
    <xf numFmtId="0" fontId="11" fillId="4" borderId="12" xfId="53" applyFont="1" applyFill="1" applyBorder="1" applyAlignment="1">
      <alignment horizontal="left" vertical="top" wrapText="1"/>
      <protection/>
    </xf>
    <xf numFmtId="0" fontId="7" fillId="0" borderId="0" xfId="53" applyFont="1" applyAlignment="1">
      <alignment/>
      <protection/>
    </xf>
    <xf numFmtId="0" fontId="4" fillId="0" borderId="0" xfId="53" applyFont="1">
      <alignment/>
      <protection/>
    </xf>
    <xf numFmtId="0" fontId="17" fillId="0" borderId="0" xfId="53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4" fillId="4" borderId="0" xfId="53" applyFont="1" applyFill="1" applyAlignment="1">
      <alignment horizontal="center"/>
      <protection/>
    </xf>
    <xf numFmtId="49" fontId="6" fillId="0" borderId="12" xfId="0" applyNumberFormat="1" applyFont="1" applyBorder="1" applyAlignment="1">
      <alignment vertical="top" wrapText="1"/>
    </xf>
    <xf numFmtId="0" fontId="12" fillId="0" borderId="12" xfId="53" applyFont="1" applyBorder="1" applyAlignment="1">
      <alignment horizontal="left" vertical="top" wrapText="1"/>
      <protection/>
    </xf>
    <xf numFmtId="0" fontId="7" fillId="0" borderId="0" xfId="53" applyFont="1" applyAlignment="1">
      <alignment vertical="top"/>
      <protection/>
    </xf>
    <xf numFmtId="0" fontId="17" fillId="0" borderId="0" xfId="53" applyFont="1" applyAlignment="1">
      <alignment horizontal="center" vertical="top"/>
      <protection/>
    </xf>
    <xf numFmtId="49" fontId="14" fillId="0" borderId="12" xfId="0" applyNumberFormat="1" applyFont="1" applyFill="1" applyBorder="1" applyAlignment="1">
      <alignment horizontal="left" vertical="top" wrapText="1"/>
    </xf>
    <xf numFmtId="49" fontId="14" fillId="0" borderId="12" xfId="53" applyNumberFormat="1" applyFont="1" applyFill="1" applyBorder="1" applyAlignment="1">
      <alignment horizontal="left" vertical="top" wrapText="1"/>
      <protection/>
    </xf>
    <xf numFmtId="0" fontId="11" fillId="0" borderId="12" xfId="53" applyFont="1" applyBorder="1" applyAlignment="1">
      <alignment horizontal="left" vertical="top" wrapText="1"/>
      <protection/>
    </xf>
    <xf numFmtId="0" fontId="11" fillId="4" borderId="12" xfId="53" applyFont="1" applyFill="1" applyBorder="1" applyAlignment="1">
      <alignment horizontal="left" vertical="top"/>
      <protection/>
    </xf>
    <xf numFmtId="0" fontId="15" fillId="4" borderId="12" xfId="53" applyFont="1" applyFill="1" applyBorder="1" applyAlignment="1">
      <alignment horizontal="left" vertical="top" wrapText="1"/>
      <protection/>
    </xf>
    <xf numFmtId="0" fontId="15" fillId="0" borderId="12" xfId="53" applyFont="1" applyBorder="1" applyAlignment="1">
      <alignment horizontal="left" vertical="top" wrapText="1"/>
      <protection/>
    </xf>
    <xf numFmtId="0" fontId="7" fillId="0" borderId="12" xfId="53" applyFont="1" applyBorder="1" applyAlignment="1">
      <alignment horizontal="left" vertical="top" wrapText="1"/>
      <protection/>
    </xf>
    <xf numFmtId="0" fontId="14" fillId="0" borderId="12" xfId="53" applyFont="1" applyBorder="1" applyAlignment="1">
      <alignment horizontal="left" vertical="top" wrapText="1"/>
      <protection/>
    </xf>
    <xf numFmtId="0" fontId="17" fillId="4" borderId="12" xfId="53" applyFont="1" applyFill="1" applyBorder="1" applyAlignment="1">
      <alignment horizontal="left" vertical="top" wrapText="1"/>
      <protection/>
    </xf>
    <xf numFmtId="0" fontId="10" fillId="4" borderId="12" xfId="53" applyFont="1" applyFill="1" applyBorder="1" applyAlignment="1">
      <alignment horizontal="left" vertical="top" wrapText="1"/>
      <protection/>
    </xf>
    <xf numFmtId="0" fontId="12" fillId="4" borderId="12" xfId="53" applyFont="1" applyFill="1" applyBorder="1" applyAlignment="1">
      <alignment horizontal="left" vertical="top" wrapText="1"/>
      <protection/>
    </xf>
    <xf numFmtId="0" fontId="14" fillId="4" borderId="12" xfId="53" applyFont="1" applyFill="1" applyBorder="1" applyAlignment="1">
      <alignment horizontal="left" vertical="top" wrapText="1"/>
      <protection/>
    </xf>
    <xf numFmtId="0" fontId="4" fillId="0" borderId="0" xfId="53" applyAlignment="1">
      <alignment horizontal="left" vertical="top"/>
      <protection/>
    </xf>
    <xf numFmtId="49" fontId="13" fillId="0" borderId="10" xfId="53" applyNumberFormat="1" applyFont="1" applyBorder="1" applyAlignment="1">
      <alignment horizontal="center" vertical="center"/>
      <protection/>
    </xf>
    <xf numFmtId="49" fontId="13" fillId="4" borderId="10" xfId="53" applyNumberFormat="1" applyFont="1" applyFill="1" applyBorder="1" applyAlignment="1">
      <alignment horizontal="center" vertical="center"/>
      <protection/>
    </xf>
    <xf numFmtId="49" fontId="14" fillId="4" borderId="10" xfId="53" applyNumberFormat="1" applyFont="1" applyFill="1" applyBorder="1" applyAlignment="1">
      <alignment horizontal="center" vertical="center"/>
      <protection/>
    </xf>
    <xf numFmtId="49" fontId="15" fillId="4" borderId="10" xfId="53" applyNumberFormat="1" applyFont="1" applyFill="1" applyBorder="1" applyAlignment="1">
      <alignment horizontal="center" vertical="center"/>
      <protection/>
    </xf>
    <xf numFmtId="49" fontId="15" fillId="0" borderId="10" xfId="53" applyNumberFormat="1" applyFont="1" applyBorder="1" applyAlignment="1">
      <alignment horizontal="center" vertical="center"/>
      <protection/>
    </xf>
    <xf numFmtId="49" fontId="12" fillId="0" borderId="11" xfId="53" applyNumberFormat="1" applyFont="1" applyBorder="1" applyAlignment="1">
      <alignment horizontal="center" vertical="center" wrapText="1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9" fillId="0" borderId="10" xfId="53" applyNumberFormat="1" applyFont="1" applyBorder="1" applyAlignment="1">
      <alignment horizontal="center" vertical="center" wrapText="1"/>
      <protection/>
    </xf>
    <xf numFmtId="49" fontId="7" fillId="4" borderId="10" xfId="53" applyNumberFormat="1" applyFont="1" applyFill="1" applyBorder="1" applyAlignment="1">
      <alignment horizontal="center" vertical="center"/>
      <protection/>
    </xf>
    <xf numFmtId="49" fontId="15" fillId="0" borderId="10" xfId="53" applyNumberFormat="1" applyFont="1" applyBorder="1" applyAlignment="1">
      <alignment horizontal="center" vertical="center" wrapText="1"/>
      <protection/>
    </xf>
    <xf numFmtId="49" fontId="12" fillId="4" borderId="10" xfId="53" applyNumberFormat="1" applyFont="1" applyFill="1" applyBorder="1" applyAlignment="1">
      <alignment horizontal="center" vertical="center"/>
      <protection/>
    </xf>
    <xf numFmtId="49" fontId="10" fillId="4" borderId="10" xfId="53" applyNumberFormat="1" applyFont="1" applyFill="1" applyBorder="1" applyAlignment="1">
      <alignment horizontal="center" vertical="center"/>
      <protection/>
    </xf>
    <xf numFmtId="49" fontId="18" fillId="4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0" fontId="24" fillId="0" borderId="0" xfId="53" applyFont="1">
      <alignment/>
      <protection/>
    </xf>
    <xf numFmtId="0" fontId="23" fillId="0" borderId="0" xfId="0" applyFont="1" applyAlignment="1">
      <alignment/>
    </xf>
    <xf numFmtId="0" fontId="4" fillId="0" borderId="0" xfId="53" applyAlignment="1">
      <alignment horizontal="center"/>
      <protection/>
    </xf>
    <xf numFmtId="0" fontId="15" fillId="4" borderId="11" xfId="53" applyFont="1" applyFill="1" applyBorder="1" applyAlignment="1">
      <alignment horizontal="left" wrapText="1"/>
      <protection/>
    </xf>
    <xf numFmtId="0" fontId="15" fillId="0" borderId="11" xfId="53" applyFont="1" applyBorder="1" applyAlignment="1">
      <alignment horizontal="left" wrapText="1"/>
      <protection/>
    </xf>
    <xf numFmtId="0" fontId="12" fillId="0" borderId="11" xfId="53" applyFont="1" applyBorder="1" applyAlignment="1">
      <alignment horizontal="left" wrapText="1"/>
      <protection/>
    </xf>
    <xf numFmtId="0" fontId="7" fillId="0" borderId="11" xfId="53" applyFont="1" applyBorder="1" applyAlignment="1">
      <alignment horizontal="left" wrapText="1"/>
      <protection/>
    </xf>
    <xf numFmtId="0" fontId="6" fillId="0" borderId="11" xfId="53" applyFont="1" applyBorder="1" applyAlignment="1">
      <alignment horizontal="left" wrapText="1"/>
      <protection/>
    </xf>
    <xf numFmtId="0" fontId="17" fillId="4" borderId="11" xfId="53" applyFont="1" applyFill="1" applyBorder="1" applyAlignment="1">
      <alignment horizontal="left" wrapText="1"/>
      <protection/>
    </xf>
    <xf numFmtId="0" fontId="4" fillId="0" borderId="13" xfId="53" applyBorder="1" applyAlignment="1">
      <alignment horizontal="center"/>
      <protection/>
    </xf>
    <xf numFmtId="0" fontId="6" fillId="4" borderId="11" xfId="53" applyFont="1" applyFill="1" applyBorder="1" applyAlignment="1">
      <alignment horizontal="left" wrapText="1"/>
      <protection/>
    </xf>
    <xf numFmtId="0" fontId="7" fillId="4" borderId="11" xfId="53" applyFont="1" applyFill="1" applyBorder="1" applyAlignment="1">
      <alignment horizontal="left" wrapText="1"/>
      <protection/>
    </xf>
    <xf numFmtId="0" fontId="12" fillId="0" borderId="12" xfId="53" applyFont="1" applyFill="1" applyBorder="1" applyAlignment="1">
      <alignment horizontal="left" wrapText="1"/>
      <protection/>
    </xf>
    <xf numFmtId="0" fontId="14" fillId="0" borderId="12" xfId="53" applyFont="1" applyBorder="1" applyAlignment="1">
      <alignment wrapText="1"/>
      <protection/>
    </xf>
    <xf numFmtId="0" fontId="15" fillId="0" borderId="12" xfId="53" applyFont="1" applyBorder="1" applyAlignment="1">
      <alignment vertical="top" wrapText="1"/>
      <protection/>
    </xf>
    <xf numFmtId="49" fontId="12" fillId="0" borderId="12" xfId="53" applyNumberFormat="1" applyFont="1" applyBorder="1" applyAlignment="1">
      <alignment wrapText="1"/>
      <protection/>
    </xf>
    <xf numFmtId="49" fontId="23" fillId="0" borderId="12" xfId="0" applyNumberFormat="1" applyFont="1" applyBorder="1" applyAlignment="1">
      <alignment vertical="top" wrapText="1"/>
    </xf>
    <xf numFmtId="49" fontId="12" fillId="0" borderId="12" xfId="0" applyNumberFormat="1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0" xfId="53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9" fillId="0" borderId="0" xfId="53" applyFont="1" applyAlignment="1">
      <alignment horizontal="left" vertical="top"/>
      <protection/>
    </xf>
    <xf numFmtId="0" fontId="27" fillId="0" borderId="0" xfId="53" applyFont="1">
      <alignment/>
      <protection/>
    </xf>
    <xf numFmtId="0" fontId="25" fillId="0" borderId="14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9" fillId="0" borderId="10" xfId="53" applyFont="1" applyBorder="1" applyAlignment="1">
      <alignment horizontal="left" wrapText="1"/>
      <protection/>
    </xf>
    <xf numFmtId="0" fontId="9" fillId="0" borderId="10" xfId="53" applyFont="1" applyBorder="1" applyAlignment="1">
      <alignment horizontal="center"/>
      <protection/>
    </xf>
    <xf numFmtId="0" fontId="27" fillId="0" borderId="0" xfId="53" applyFont="1">
      <alignment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left"/>
      <protection/>
    </xf>
    <xf numFmtId="0" fontId="9" fillId="0" borderId="11" xfId="53" applyFont="1" applyBorder="1" applyAlignment="1">
      <alignment horizontal="center" vertical="top"/>
      <protection/>
    </xf>
    <xf numFmtId="0" fontId="9" fillId="0" borderId="12" xfId="53" applyFont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2" xfId="53" applyFont="1" applyBorder="1" applyAlignment="1">
      <alignment horizontal="left" vertical="top"/>
      <protection/>
    </xf>
    <xf numFmtId="0" fontId="27" fillId="0" borderId="0" xfId="53" applyFont="1" applyFill="1">
      <alignment/>
      <protection/>
    </xf>
    <xf numFmtId="0" fontId="14" fillId="4" borderId="12" xfId="53" applyFont="1" applyFill="1" applyBorder="1" applyAlignment="1">
      <alignment/>
      <protection/>
    </xf>
    <xf numFmtId="49" fontId="14" fillId="0" borderId="12" xfId="53" applyNumberFormat="1" applyFont="1" applyBorder="1" applyAlignment="1">
      <alignment wrapText="1"/>
      <protection/>
    </xf>
    <xf numFmtId="0" fontId="24" fillId="4" borderId="0" xfId="53" applyFont="1" applyFill="1">
      <alignment/>
      <protection/>
    </xf>
    <xf numFmtId="0" fontId="14" fillId="4" borderId="11" xfId="53" applyFont="1" applyFill="1" applyBorder="1" applyAlignment="1">
      <alignment horizontal="center" wrapText="1"/>
      <protection/>
    </xf>
    <xf numFmtId="4" fontId="12" fillId="0" borderId="10" xfId="53" applyNumberFormat="1" applyFont="1" applyBorder="1" applyAlignment="1">
      <alignment horizontal="center" vertical="top"/>
      <protection/>
    </xf>
    <xf numFmtId="49" fontId="14" fillId="0" borderId="12" xfId="0" applyNumberFormat="1" applyFont="1" applyFill="1" applyBorder="1" applyAlignment="1">
      <alignment vertical="top" wrapText="1"/>
    </xf>
    <xf numFmtId="4" fontId="15" fillId="0" borderId="10" xfId="53" applyNumberFormat="1" applyFont="1" applyBorder="1" applyAlignment="1">
      <alignment horizontal="center" vertical="top"/>
      <protection/>
    </xf>
    <xf numFmtId="49" fontId="14" fillId="0" borderId="19" xfId="53" applyNumberFormat="1" applyFont="1" applyBorder="1" applyAlignment="1">
      <alignment vertical="top" wrapText="1"/>
      <protection/>
    </xf>
    <xf numFmtId="49" fontId="14" fillId="0" borderId="12" xfId="53" applyNumberFormat="1" applyFont="1" applyFill="1" applyBorder="1" applyAlignment="1">
      <alignment vertical="top" wrapText="1"/>
      <protection/>
    </xf>
    <xf numFmtId="49" fontId="14" fillId="0" borderId="10" xfId="53" applyNumberFormat="1" applyFont="1" applyFill="1" applyBorder="1" applyAlignment="1">
      <alignment vertical="top" wrapText="1"/>
      <protection/>
    </xf>
    <xf numFmtId="49" fontId="15" fillId="0" borderId="12" xfId="0" applyNumberFormat="1" applyFont="1" applyFill="1" applyBorder="1" applyAlignment="1">
      <alignment vertical="top" wrapText="1"/>
    </xf>
    <xf numFmtId="49" fontId="14" fillId="0" borderId="12" xfId="0" applyNumberFormat="1" applyFont="1" applyBorder="1" applyAlignment="1">
      <alignment vertical="top" wrapText="1"/>
    </xf>
    <xf numFmtId="0" fontId="16" fillId="0" borderId="0" xfId="53" applyFont="1" applyAlignment="1">
      <alignment vertical="top"/>
      <protection/>
    </xf>
    <xf numFmtId="0" fontId="15" fillId="0" borderId="10" xfId="53" applyFont="1" applyBorder="1" applyAlignment="1">
      <alignment horizontal="left" vertical="top"/>
      <protection/>
    </xf>
    <xf numFmtId="0" fontId="24" fillId="0" borderId="0" xfId="53" applyFont="1">
      <alignment/>
      <protection/>
    </xf>
    <xf numFmtId="0" fontId="12" fillId="0" borderId="10" xfId="53" applyFont="1" applyBorder="1" applyAlignment="1">
      <alignment horizontal="left" vertical="top"/>
      <protection/>
    </xf>
    <xf numFmtId="0" fontId="12" fillId="0" borderId="10" xfId="53" applyFont="1" applyBorder="1" applyAlignment="1">
      <alignment horizontal="left" vertical="top" wrapText="1"/>
      <protection/>
    </xf>
    <xf numFmtId="0" fontId="15" fillId="0" borderId="10" xfId="53" applyFont="1" applyBorder="1" applyAlignment="1">
      <alignment horizontal="left" vertical="top" wrapText="1"/>
      <protection/>
    </xf>
    <xf numFmtId="0" fontId="23" fillId="0" borderId="10" xfId="53" applyFont="1" applyBorder="1" applyAlignment="1">
      <alignment horizontal="left" vertical="top"/>
      <protection/>
    </xf>
    <xf numFmtId="0" fontId="23" fillId="0" borderId="20" xfId="53" applyFont="1" applyBorder="1" applyAlignment="1">
      <alignment horizontal="left" vertical="top"/>
      <protection/>
    </xf>
    <xf numFmtId="0" fontId="12" fillId="0" borderId="0" xfId="53" applyFont="1" applyAlignment="1">
      <alignment horizontal="left" vertical="top" wrapText="1"/>
      <protection/>
    </xf>
    <xf numFmtId="0" fontId="15" fillId="0" borderId="0" xfId="53" applyFont="1" applyAlignment="1">
      <alignment horizontal="left" vertical="top" wrapText="1"/>
      <protection/>
    </xf>
    <xf numFmtId="0" fontId="12" fillId="0" borderId="11" xfId="53" applyFont="1" applyBorder="1" applyAlignment="1">
      <alignment horizontal="left" vertical="top" wrapText="1"/>
      <protection/>
    </xf>
    <xf numFmtId="0" fontId="12" fillId="0" borderId="20" xfId="53" applyFont="1" applyBorder="1" applyAlignment="1">
      <alignment horizontal="left" vertical="top"/>
      <protection/>
    </xf>
    <xf numFmtId="0" fontId="23" fillId="0" borderId="21" xfId="53" applyFont="1" applyBorder="1" applyAlignment="1">
      <alignment horizontal="left" vertical="top"/>
      <protection/>
    </xf>
    <xf numFmtId="0" fontId="23" fillId="0" borderId="22" xfId="53" applyFont="1" applyBorder="1" applyAlignment="1">
      <alignment horizontal="left" vertical="top"/>
      <protection/>
    </xf>
    <xf numFmtId="0" fontId="15" fillId="0" borderId="11" xfId="53" applyFont="1" applyBorder="1" applyAlignment="1">
      <alignment horizontal="left" vertical="top" wrapText="1"/>
      <protection/>
    </xf>
    <xf numFmtId="0" fontId="15" fillId="0" borderId="10" xfId="53" applyFont="1" applyBorder="1" applyAlignment="1">
      <alignment horizontal="left"/>
      <protection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23" xfId="0" applyFont="1" applyBorder="1" applyAlignment="1">
      <alignment vertical="top" wrapText="1"/>
    </xf>
    <xf numFmtId="0" fontId="28" fillId="0" borderId="24" xfId="0" applyFont="1" applyBorder="1" applyAlignment="1">
      <alignment vertical="top" wrapText="1"/>
    </xf>
    <xf numFmtId="4" fontId="28" fillId="0" borderId="24" xfId="0" applyNumberFormat="1" applyFont="1" applyBorder="1" applyAlignment="1">
      <alignment horizontal="center" vertical="top" wrapText="1"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4" fontId="23" fillId="0" borderId="24" xfId="0" applyNumberFormat="1" applyFont="1" applyBorder="1" applyAlignment="1">
      <alignment horizontal="center" vertical="top" wrapText="1"/>
    </xf>
    <xf numFmtId="0" fontId="28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8" fillId="0" borderId="25" xfId="0" applyFont="1" applyBorder="1" applyAlignment="1">
      <alignment vertical="top" wrapText="1"/>
    </xf>
    <xf numFmtId="0" fontId="23" fillId="0" borderId="25" xfId="0" applyFont="1" applyBorder="1" applyAlignment="1">
      <alignment vertical="top" wrapText="1"/>
    </xf>
    <xf numFmtId="4" fontId="28" fillId="0" borderId="26" xfId="0" applyNumberFormat="1" applyFont="1" applyBorder="1" applyAlignment="1">
      <alignment horizontal="center" vertical="top" wrapText="1"/>
    </xf>
    <xf numFmtId="0" fontId="28" fillId="0" borderId="26" xfId="0" applyFont="1" applyBorder="1" applyAlignment="1">
      <alignment vertical="top" wrapText="1"/>
    </xf>
    <xf numFmtId="4" fontId="28" fillId="0" borderId="25" xfId="0" applyNumberFormat="1" applyFont="1" applyBorder="1" applyAlignment="1">
      <alignment horizontal="center" vertical="top" wrapText="1"/>
    </xf>
    <xf numFmtId="4" fontId="28" fillId="0" borderId="24" xfId="0" applyNumberFormat="1" applyFont="1" applyBorder="1" applyAlignment="1">
      <alignment horizontal="right" vertical="top" wrapText="1"/>
    </xf>
    <xf numFmtId="4" fontId="23" fillId="0" borderId="24" xfId="0" applyNumberFormat="1" applyFont="1" applyBorder="1" applyAlignment="1">
      <alignment horizontal="right" vertical="top" wrapText="1"/>
    </xf>
    <xf numFmtId="4" fontId="28" fillId="0" borderId="15" xfId="0" applyNumberFormat="1" applyFont="1" applyBorder="1" applyAlignment="1">
      <alignment horizontal="right" vertical="top" wrapText="1"/>
    </xf>
    <xf numFmtId="4" fontId="28" fillId="0" borderId="26" xfId="0" applyNumberFormat="1" applyFont="1" applyBorder="1" applyAlignment="1">
      <alignment horizontal="right" vertical="top" wrapText="1"/>
    </xf>
    <xf numFmtId="4" fontId="28" fillId="0" borderId="25" xfId="0" applyNumberFormat="1" applyFont="1" applyBorder="1" applyAlignment="1">
      <alignment horizontal="right" vertical="top" wrapText="1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" fontId="15" fillId="4" borderId="10" xfId="53" applyNumberFormat="1" applyFont="1" applyFill="1" applyBorder="1" applyAlignment="1">
      <alignment horizontal="right" vertical="top"/>
      <protection/>
    </xf>
    <xf numFmtId="4" fontId="12" fillId="4" borderId="10" xfId="53" applyNumberFormat="1" applyFont="1" applyFill="1" applyBorder="1" applyAlignment="1">
      <alignment horizontal="right" vertical="top"/>
      <protection/>
    </xf>
    <xf numFmtId="4" fontId="12" fillId="0" borderId="10" xfId="53" applyNumberFormat="1" applyFont="1" applyFill="1" applyBorder="1" applyAlignment="1">
      <alignment horizontal="center" vertical="top"/>
      <protection/>
    </xf>
    <xf numFmtId="0" fontId="9" fillId="0" borderId="0" xfId="53" applyFont="1" applyAlignment="1">
      <alignment wrapText="1"/>
      <protection/>
    </xf>
    <xf numFmtId="49" fontId="12" fillId="0" borderId="12" xfId="0" applyNumberFormat="1" applyFont="1" applyFill="1" applyBorder="1" applyAlignment="1">
      <alignment vertical="top" wrapText="1"/>
    </xf>
    <xf numFmtId="49" fontId="28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vertical="top" wrapText="1"/>
      <protection/>
    </xf>
    <xf numFmtId="49" fontId="29" fillId="0" borderId="12" xfId="0" applyNumberFormat="1" applyFont="1" applyFill="1" applyBorder="1" applyAlignment="1">
      <alignment vertical="top" wrapText="1"/>
    </xf>
    <xf numFmtId="49" fontId="15" fillId="4" borderId="10" xfId="53" applyNumberFormat="1" applyFont="1" applyFill="1" applyBorder="1" applyAlignment="1">
      <alignment horizontal="center" vertical="center" wrapText="1"/>
      <protection/>
    </xf>
    <xf numFmtId="49" fontId="12" fillId="4" borderId="10" xfId="53" applyNumberFormat="1" applyFont="1" applyFill="1" applyBorder="1" applyAlignment="1">
      <alignment horizontal="center" vertical="center" wrapText="1"/>
      <protection/>
    </xf>
    <xf numFmtId="4" fontId="15" fillId="0" borderId="10" xfId="53" applyNumberFormat="1" applyFont="1" applyBorder="1" applyAlignment="1">
      <alignment horizontal="right" vertical="center"/>
      <protection/>
    </xf>
    <xf numFmtId="0" fontId="14" fillId="0" borderId="12" xfId="53" applyFont="1" applyBorder="1" applyAlignment="1">
      <alignment vertical="top" wrapText="1"/>
      <protection/>
    </xf>
    <xf numFmtId="49" fontId="12" fillId="10" borderId="10" xfId="53" applyNumberFormat="1" applyFont="1" applyFill="1" applyBorder="1" applyAlignment="1">
      <alignment horizontal="center"/>
      <protection/>
    </xf>
    <xf numFmtId="49" fontId="14" fillId="10" borderId="12" xfId="0" applyNumberFormat="1" applyFont="1" applyFill="1" applyBorder="1" applyAlignment="1">
      <alignment vertical="top" wrapText="1"/>
    </xf>
    <xf numFmtId="49" fontId="12" fillId="0" borderId="10" xfId="53" applyNumberFormat="1" applyFont="1" applyFill="1" applyBorder="1" applyAlignment="1">
      <alignment horizontal="center"/>
      <protection/>
    </xf>
    <xf numFmtId="4" fontId="12" fillId="0" borderId="10" xfId="53" applyNumberFormat="1" applyFont="1" applyFill="1" applyBorder="1" applyAlignment="1">
      <alignment horizontal="right"/>
      <protection/>
    </xf>
    <xf numFmtId="0" fontId="15" fillId="10" borderId="12" xfId="53" applyFont="1" applyFill="1" applyBorder="1" applyAlignment="1">
      <alignment wrapText="1"/>
      <protection/>
    </xf>
    <xf numFmtId="0" fontId="12" fillId="10" borderId="10" xfId="53" applyFont="1" applyFill="1" applyBorder="1" applyAlignment="1">
      <alignment horizontal="center"/>
      <protection/>
    </xf>
    <xf numFmtId="4" fontId="11" fillId="0" borderId="10" xfId="53" applyNumberFormat="1" applyFont="1" applyBorder="1" applyAlignment="1">
      <alignment horizontal="right" vertical="center"/>
      <protection/>
    </xf>
    <xf numFmtId="4" fontId="11" fillId="4" borderId="10" xfId="53" applyNumberFormat="1" applyFont="1" applyFill="1" applyBorder="1" applyAlignment="1">
      <alignment horizontal="right" vertical="center"/>
      <protection/>
    </xf>
    <xf numFmtId="4" fontId="15" fillId="4" borderId="10" xfId="53" applyNumberFormat="1" applyFont="1" applyFill="1" applyBorder="1" applyAlignment="1">
      <alignment horizontal="right" vertical="center"/>
      <protection/>
    </xf>
    <xf numFmtId="4" fontId="12" fillId="0" borderId="10" xfId="53" applyNumberFormat="1" applyFont="1" applyBorder="1" applyAlignment="1">
      <alignment horizontal="right" vertical="center"/>
      <protection/>
    </xf>
    <xf numFmtId="4" fontId="14" fillId="0" borderId="10" xfId="53" applyNumberFormat="1" applyFont="1" applyBorder="1" applyAlignment="1">
      <alignment horizontal="right" vertical="center"/>
      <protection/>
    </xf>
    <xf numFmtId="4" fontId="7" fillId="4" borderId="10" xfId="53" applyNumberFormat="1" applyFont="1" applyFill="1" applyBorder="1" applyAlignment="1">
      <alignment horizontal="right" vertical="center"/>
      <protection/>
    </xf>
    <xf numFmtId="4" fontId="12" fillId="4" borderId="10" xfId="53" applyNumberFormat="1" applyFont="1" applyFill="1" applyBorder="1" applyAlignment="1">
      <alignment horizontal="right" vertical="center"/>
      <protection/>
    </xf>
    <xf numFmtId="4" fontId="14" fillId="4" borderId="10" xfId="53" applyNumberFormat="1" applyFont="1" applyFill="1" applyBorder="1" applyAlignment="1">
      <alignment horizontal="right" vertical="center"/>
      <protection/>
    </xf>
    <xf numFmtId="4" fontId="8" fillId="4" borderId="10" xfId="53" applyNumberFormat="1" applyFont="1" applyFill="1" applyBorder="1" applyAlignment="1">
      <alignment horizontal="right" vertical="center"/>
      <protection/>
    </xf>
    <xf numFmtId="4" fontId="10" fillId="4" borderId="10" xfId="53" applyNumberFormat="1" applyFont="1" applyFill="1" applyBorder="1" applyAlignment="1">
      <alignment horizontal="right" vertical="center"/>
      <protection/>
    </xf>
    <xf numFmtId="49" fontId="10" fillId="4" borderId="12" xfId="53" applyNumberFormat="1" applyFont="1" applyFill="1" applyBorder="1" applyAlignment="1">
      <alignment horizontal="center"/>
      <protection/>
    </xf>
    <xf numFmtId="4" fontId="14" fillId="0" borderId="11" xfId="53" applyNumberFormat="1" applyFont="1" applyBorder="1" applyAlignment="1">
      <alignment horizontal="right" vertical="top"/>
      <protection/>
    </xf>
    <xf numFmtId="4" fontId="14" fillId="4" borderId="10" xfId="53" applyNumberFormat="1" applyFont="1" applyFill="1" applyBorder="1" applyAlignment="1">
      <alignment horizontal="right" vertical="top"/>
      <protection/>
    </xf>
    <xf numFmtId="4" fontId="12" fillId="0" borderId="10" xfId="53" applyNumberFormat="1" applyFont="1" applyBorder="1" applyAlignment="1">
      <alignment horizontal="right" vertical="top"/>
      <protection/>
    </xf>
    <xf numFmtId="4" fontId="14" fillId="0" borderId="10" xfId="53" applyNumberFormat="1" applyFont="1" applyBorder="1" applyAlignment="1">
      <alignment horizontal="right" vertical="top"/>
      <protection/>
    </xf>
    <xf numFmtId="4" fontId="19" fillId="0" borderId="10" xfId="53" applyNumberFormat="1" applyFont="1" applyBorder="1" applyAlignment="1">
      <alignment horizontal="right" vertical="top"/>
      <protection/>
    </xf>
    <xf numFmtId="4" fontId="15" fillId="0" borderId="10" xfId="53" applyNumberFormat="1" applyFont="1" applyBorder="1" applyAlignment="1">
      <alignment horizontal="right" vertical="top"/>
      <protection/>
    </xf>
    <xf numFmtId="49" fontId="13" fillId="4" borderId="10" xfId="53" applyNumberFormat="1" applyFont="1" applyFill="1" applyBorder="1" applyAlignment="1">
      <alignment horizontal="left"/>
      <protection/>
    </xf>
    <xf numFmtId="49" fontId="30" fillId="0" borderId="10" xfId="53" applyNumberFormat="1" applyFont="1" applyBorder="1" applyAlignment="1">
      <alignment vertical="top" wrapText="1"/>
      <protection/>
    </xf>
    <xf numFmtId="49" fontId="9" fillId="0" borderId="10" xfId="53" applyNumberFormat="1" applyFont="1" applyBorder="1" applyAlignment="1">
      <alignment vertical="top" wrapText="1"/>
      <protection/>
    </xf>
    <xf numFmtId="0" fontId="1" fillId="0" borderId="10" xfId="0" applyFont="1" applyBorder="1" applyAlignment="1">
      <alignment horizontal="left" vertical="center" wrapText="1"/>
    </xf>
    <xf numFmtId="49" fontId="9" fillId="4" borderId="10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0" fontId="28" fillId="0" borderId="10" xfId="0" applyFont="1" applyBorder="1" applyAlignment="1">
      <alignment horizontal="left" vertical="center" wrapText="1"/>
    </xf>
    <xf numFmtId="4" fontId="10" fillId="18" borderId="10" xfId="53" applyNumberFormat="1" applyFont="1" applyFill="1" applyBorder="1" applyAlignment="1">
      <alignment horizontal="right"/>
      <protection/>
    </xf>
    <xf numFmtId="49" fontId="15" fillId="0" borderId="10" xfId="53" applyNumberFormat="1" applyFont="1" applyBorder="1" applyAlignment="1">
      <alignment vertical="center" wrapText="1"/>
      <protection/>
    </xf>
    <xf numFmtId="49" fontId="12" fillId="0" borderId="10" xfId="53" applyNumberFormat="1" applyFont="1" applyBorder="1" applyAlignment="1">
      <alignment vertical="center" wrapText="1"/>
      <protection/>
    </xf>
    <xf numFmtId="0" fontId="2" fillId="0" borderId="10" xfId="0" applyFont="1" applyBorder="1" applyAlignment="1">
      <alignment horizontal="left" vertical="center" wrapText="1"/>
    </xf>
    <xf numFmtId="49" fontId="9" fillId="4" borderId="10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Border="1" applyAlignment="1">
      <alignment vertical="top" wrapText="1"/>
    </xf>
    <xf numFmtId="49" fontId="31" fillId="4" borderId="10" xfId="0" applyNumberFormat="1" applyFont="1" applyFill="1" applyBorder="1" applyAlignment="1">
      <alignment horizontal="left" vertical="center" wrapText="1"/>
    </xf>
    <xf numFmtId="49" fontId="15" fillId="0" borderId="11" xfId="53" applyNumberFormat="1" applyFont="1" applyBorder="1" applyAlignment="1">
      <alignment horizontal="center" vertical="center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4" fontId="15" fillId="0" borderId="10" xfId="53" applyNumberFormat="1" applyFont="1" applyBorder="1" applyAlignment="1">
      <alignment/>
      <protection/>
    </xf>
    <xf numFmtId="4" fontId="12" fillId="0" borderId="10" xfId="53" applyNumberFormat="1" applyFont="1" applyBorder="1" applyAlignment="1">
      <alignment/>
      <protection/>
    </xf>
    <xf numFmtId="49" fontId="23" fillId="0" borderId="10" xfId="0" applyNumberFormat="1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 wrapText="1"/>
    </xf>
    <xf numFmtId="49" fontId="15" fillId="0" borderId="10" xfId="53" applyNumberFormat="1" applyFont="1" applyBorder="1" applyAlignment="1">
      <alignment wrapText="1"/>
      <protection/>
    </xf>
    <xf numFmtId="49" fontId="12" fillId="0" borderId="10" xfId="53" applyNumberFormat="1" applyFont="1" applyBorder="1" applyAlignment="1">
      <alignment wrapText="1"/>
      <protection/>
    </xf>
    <xf numFmtId="49" fontId="28" fillId="0" borderId="10" xfId="0" applyNumberFormat="1" applyFont="1" applyFill="1" applyBorder="1" applyAlignment="1">
      <alignment horizontal="center" wrapText="1"/>
    </xf>
    <xf numFmtId="0" fontId="4" fillId="18" borderId="0" xfId="53" applyFill="1">
      <alignment/>
      <protection/>
    </xf>
    <xf numFmtId="0" fontId="5" fillId="0" borderId="0" xfId="0" applyFont="1" applyAlignment="1">
      <alignment wrapText="1"/>
    </xf>
    <xf numFmtId="4" fontId="9" fillId="0" borderId="11" xfId="53" applyNumberFormat="1" applyFont="1" applyBorder="1" applyAlignment="1">
      <alignment horizontal="right" vertical="top"/>
      <protection/>
    </xf>
    <xf numFmtId="4" fontId="9" fillId="0" borderId="10" xfId="53" applyNumberFormat="1" applyFont="1" applyBorder="1" applyAlignment="1">
      <alignment horizontal="right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2" fillId="0" borderId="0" xfId="0" applyFont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8" fillId="0" borderId="28" xfId="0" applyFont="1" applyBorder="1" applyAlignment="1">
      <alignment vertical="top" wrapText="1"/>
    </xf>
    <xf numFmtId="0" fontId="28" fillId="0" borderId="26" xfId="0" applyFont="1" applyBorder="1" applyAlignment="1">
      <alignment vertical="top" wrapText="1"/>
    </xf>
    <xf numFmtId="4" fontId="23" fillId="0" borderId="15" xfId="0" applyNumberFormat="1" applyFont="1" applyBorder="1" applyAlignment="1">
      <alignment horizontal="center" vertical="top" wrapText="1"/>
    </xf>
    <xf numFmtId="4" fontId="28" fillId="0" borderId="23" xfId="0" applyNumberFormat="1" applyFont="1" applyBorder="1" applyAlignment="1">
      <alignment horizontal="right" vertical="top" wrapText="1"/>
    </xf>
    <xf numFmtId="0" fontId="28" fillId="0" borderId="15" xfId="0" applyFont="1" applyBorder="1" applyAlignment="1">
      <alignment vertical="top" wrapText="1"/>
    </xf>
    <xf numFmtId="0" fontId="28" fillId="0" borderId="29" xfId="0" applyFont="1" applyBorder="1" applyAlignment="1">
      <alignment vertical="top" wrapText="1"/>
    </xf>
    <xf numFmtId="0" fontId="28" fillId="0" borderId="23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25" fillId="0" borderId="15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25" fillId="0" borderId="15" xfId="0" applyFont="1" applyBorder="1" applyAlignment="1">
      <alignment vertical="top" wrapText="1"/>
    </xf>
    <xf numFmtId="0" fontId="25" fillId="0" borderId="3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4" fontId="23" fillId="0" borderId="15" xfId="0" applyNumberFormat="1" applyFont="1" applyBorder="1" applyAlignment="1">
      <alignment horizontal="right" vertical="top" wrapText="1"/>
    </xf>
    <xf numFmtId="4" fontId="23" fillId="0" borderId="29" xfId="0" applyNumberFormat="1" applyFont="1" applyBorder="1" applyAlignment="1">
      <alignment horizontal="right" vertical="top" wrapText="1"/>
    </xf>
    <xf numFmtId="4" fontId="23" fillId="0" borderId="23" xfId="0" applyNumberFormat="1" applyFont="1" applyBorder="1" applyAlignment="1">
      <alignment horizontal="right" vertical="top" wrapText="1"/>
    </xf>
    <xf numFmtId="0" fontId="23" fillId="0" borderId="15" xfId="0" applyFont="1" applyBorder="1" applyAlignment="1">
      <alignment vertical="top" wrapText="1"/>
    </xf>
    <xf numFmtId="0" fontId="23" fillId="0" borderId="29" xfId="0" applyFont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4" fontId="28" fillId="0" borderId="15" xfId="0" applyNumberFormat="1" applyFont="1" applyBorder="1" applyAlignment="1">
      <alignment horizontal="right" vertical="top" wrapText="1"/>
    </xf>
    <xf numFmtId="4" fontId="28" fillId="0" borderId="29" xfId="0" applyNumberFormat="1" applyFont="1" applyBorder="1" applyAlignment="1">
      <alignment horizontal="right" vertical="top" wrapText="1"/>
    </xf>
    <xf numFmtId="4" fontId="23" fillId="0" borderId="23" xfId="0" applyNumberFormat="1" applyFont="1" applyBorder="1" applyAlignment="1">
      <alignment horizontal="center" vertical="top" wrapText="1"/>
    </xf>
    <xf numFmtId="4" fontId="28" fillId="0" borderId="15" xfId="0" applyNumberFormat="1" applyFont="1" applyBorder="1" applyAlignment="1">
      <alignment horizontal="center" vertical="top" wrapText="1"/>
    </xf>
    <xf numFmtId="4" fontId="28" fillId="0" borderId="29" xfId="0" applyNumberFormat="1" applyFont="1" applyBorder="1" applyAlignment="1">
      <alignment horizontal="center" vertical="top" wrapText="1"/>
    </xf>
    <xf numFmtId="4" fontId="28" fillId="0" borderId="23" xfId="0" applyNumberFormat="1" applyFont="1" applyBorder="1" applyAlignment="1">
      <alignment horizontal="center" vertical="top" wrapText="1"/>
    </xf>
    <xf numFmtId="0" fontId="28" fillId="0" borderId="25" xfId="0" applyFont="1" applyBorder="1" applyAlignment="1">
      <alignment vertical="top" wrapText="1"/>
    </xf>
    <xf numFmtId="0" fontId="25" fillId="0" borderId="23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4" fontId="23" fillId="0" borderId="29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7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49" fontId="15" fillId="4" borderId="12" xfId="53" applyNumberFormat="1" applyFont="1" applyFill="1" applyBorder="1" applyAlignment="1">
      <alignment vertical="top" wrapText="1"/>
      <protection/>
    </xf>
    <xf numFmtId="49" fontId="15" fillId="4" borderId="31" xfId="53" applyNumberFormat="1" applyFont="1" applyFill="1" applyBorder="1" applyAlignment="1">
      <alignment vertical="top" wrapText="1"/>
      <protection/>
    </xf>
    <xf numFmtId="49" fontId="15" fillId="4" borderId="11" xfId="53" applyNumberFormat="1" applyFont="1" applyFill="1" applyBorder="1" applyAlignment="1">
      <alignment vertical="top" wrapText="1"/>
      <protection/>
    </xf>
    <xf numFmtId="0" fontId="4" fillId="0" borderId="0" xfId="53" applyAlignment="1">
      <alignment horizontal="center"/>
      <protection/>
    </xf>
    <xf numFmtId="0" fontId="9" fillId="0" borderId="0" xfId="53" applyFont="1" applyAlignment="1">
      <alignment horizontal="right"/>
      <protection/>
    </xf>
    <xf numFmtId="0" fontId="9" fillId="0" borderId="32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9" fillId="0" borderId="32" xfId="53" applyFont="1" applyBorder="1" applyAlignment="1">
      <alignment horizontal="center" wrapText="1"/>
      <protection/>
    </xf>
    <xf numFmtId="0" fontId="9" fillId="0" borderId="20" xfId="53" applyFont="1" applyBorder="1" applyAlignment="1">
      <alignment horizontal="center" wrapText="1"/>
      <protection/>
    </xf>
    <xf numFmtId="0" fontId="9" fillId="0" borderId="0" xfId="53" applyFont="1" applyAlignment="1">
      <alignment horizontal="center"/>
      <protection/>
    </xf>
    <xf numFmtId="0" fontId="9" fillId="0" borderId="33" xfId="53" applyFont="1" applyBorder="1" applyAlignment="1">
      <alignment horizontal="center" wrapText="1"/>
      <protection/>
    </xf>
    <xf numFmtId="0" fontId="9" fillId="0" borderId="34" xfId="53" applyFont="1" applyBorder="1" applyAlignment="1">
      <alignment horizontal="center" wrapText="1"/>
      <protection/>
    </xf>
    <xf numFmtId="0" fontId="9" fillId="0" borderId="10" xfId="53" applyFont="1" applyBorder="1" applyAlignment="1">
      <alignment horizontal="left"/>
      <protection/>
    </xf>
    <xf numFmtId="0" fontId="9" fillId="0" borderId="35" xfId="53" applyFont="1" applyBorder="1" applyAlignment="1">
      <alignment horizontal="center" vertical="top" wrapText="1"/>
      <protection/>
    </xf>
    <xf numFmtId="0" fontId="9" fillId="0" borderId="36" xfId="53" applyFont="1" applyBorder="1" applyAlignment="1">
      <alignment horizontal="center" vertical="top" wrapText="1"/>
      <protection/>
    </xf>
    <xf numFmtId="0" fontId="18" fillId="4" borderId="12" xfId="53" applyFont="1" applyFill="1" applyBorder="1" applyAlignment="1">
      <alignment horizontal="left" wrapText="1"/>
      <protection/>
    </xf>
    <xf numFmtId="0" fontId="18" fillId="4" borderId="31" xfId="53" applyFont="1" applyFill="1" applyBorder="1" applyAlignment="1">
      <alignment horizontal="left" wrapText="1"/>
      <protection/>
    </xf>
    <xf numFmtId="0" fontId="18" fillId="4" borderId="11" xfId="53" applyFont="1" applyFill="1" applyBorder="1" applyAlignment="1">
      <alignment horizontal="left" wrapText="1"/>
      <protection/>
    </xf>
    <xf numFmtId="0" fontId="9" fillId="0" borderId="10" xfId="53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9" fillId="0" borderId="35" xfId="53" applyFont="1" applyBorder="1" applyAlignment="1">
      <alignment horizontal="center" wrapText="1"/>
      <protection/>
    </xf>
    <xf numFmtId="0" fontId="9" fillId="0" borderId="36" xfId="53" applyFont="1" applyBorder="1" applyAlignment="1">
      <alignment horizontal="center" wrapText="1"/>
      <protection/>
    </xf>
    <xf numFmtId="0" fontId="9" fillId="0" borderId="0" xfId="53" applyFont="1" applyAlignment="1">
      <alignment horizontal="right" wrapText="1"/>
      <protection/>
    </xf>
    <xf numFmtId="0" fontId="9" fillId="0" borderId="33" xfId="53" applyFont="1" applyBorder="1" applyAlignment="1">
      <alignment horizontal="center" vertical="center"/>
      <protection/>
    </xf>
    <xf numFmtId="0" fontId="9" fillId="0" borderId="34" xfId="53" applyFont="1" applyBorder="1" applyAlignment="1">
      <alignment horizontal="center" vertical="center"/>
      <protection/>
    </xf>
    <xf numFmtId="0" fontId="9" fillId="0" borderId="12" xfId="53" applyFont="1" applyBorder="1" applyAlignment="1">
      <alignment horizontal="center"/>
      <protection/>
    </xf>
    <xf numFmtId="0" fontId="9" fillId="0" borderId="31" xfId="53" applyFont="1" applyBorder="1" applyAlignment="1">
      <alignment horizontal="center"/>
      <protection/>
    </xf>
    <xf numFmtId="0" fontId="3" fillId="0" borderId="19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9" fillId="0" borderId="35" xfId="53" applyFont="1" applyBorder="1" applyAlignment="1">
      <alignment horizontal="center"/>
      <protection/>
    </xf>
    <xf numFmtId="0" fontId="9" fillId="0" borderId="36" xfId="53" applyFont="1" applyBorder="1" applyAlignment="1">
      <alignment horizontal="center"/>
      <protection/>
    </xf>
    <xf numFmtId="0" fontId="9" fillId="0" borderId="0" xfId="53" applyFont="1" applyAlignment="1">
      <alignment horizontal="right"/>
      <protection/>
    </xf>
    <xf numFmtId="0" fontId="7" fillId="0" borderId="19" xfId="53" applyFont="1" applyBorder="1" applyAlignment="1">
      <alignment horizontal="center"/>
      <protection/>
    </xf>
    <xf numFmtId="0" fontId="4" fillId="0" borderId="13" xfId="53" applyBorder="1" applyAlignment="1">
      <alignment horizontal="center"/>
      <protection/>
    </xf>
    <xf numFmtId="0" fontId="9" fillId="0" borderId="35" xfId="53" applyFont="1" applyBorder="1" applyAlignment="1">
      <alignment horizontal="center" vertical="center" wrapText="1"/>
      <protection/>
    </xf>
    <xf numFmtId="0" fontId="9" fillId="0" borderId="36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/>
      <protection/>
    </xf>
    <xf numFmtId="0" fontId="1" fillId="0" borderId="15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5" fillId="4" borderId="11" xfId="53" applyFont="1" applyFill="1" applyBorder="1" applyAlignment="1">
      <alignment horizontal="center" wrapText="1"/>
      <protection/>
    </xf>
    <xf numFmtId="0" fontId="15" fillId="0" borderId="11" xfId="53" applyFont="1" applyBorder="1" applyAlignment="1">
      <alignment horizont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42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34.7109375" style="1" customWidth="1"/>
    <col min="2" max="2" width="55.28125" style="1" customWidth="1"/>
    <col min="3" max="3" width="20.28125" style="1" customWidth="1"/>
    <col min="4" max="4" width="3.421875" style="1" customWidth="1"/>
    <col min="5" max="16384" width="9.140625" style="1" customWidth="1"/>
  </cols>
  <sheetData>
    <row r="1" spans="2:4" ht="15">
      <c r="B1" s="385" t="s">
        <v>154</v>
      </c>
      <c r="C1" s="385"/>
      <c r="D1" s="219"/>
    </row>
    <row r="2" spans="1:3" ht="52.5" customHeight="1">
      <c r="A2" s="2"/>
      <c r="B2" s="373" t="s">
        <v>132</v>
      </c>
      <c r="C2" s="373"/>
    </row>
    <row r="3" spans="1:3" ht="15">
      <c r="A3" s="2"/>
      <c r="B3" s="385"/>
      <c r="C3" s="385"/>
    </row>
    <row r="4" spans="1:3" ht="15">
      <c r="A4" s="2"/>
      <c r="B4" s="3"/>
      <c r="C4" s="3"/>
    </row>
    <row r="5" spans="1:3" ht="15">
      <c r="A5" s="378" t="s">
        <v>59</v>
      </c>
      <c r="B5" s="365"/>
      <c r="C5" s="365"/>
    </row>
    <row r="6" spans="1:3" ht="15">
      <c r="A6" s="365"/>
      <c r="B6" s="365"/>
      <c r="C6" s="365"/>
    </row>
    <row r="7" spans="1:3" ht="15.75" thickBot="1">
      <c r="A7" s="4"/>
      <c r="C7" s="2" t="s">
        <v>200</v>
      </c>
    </row>
    <row r="8" spans="1:3" s="218" customFormat="1" ht="19.5" customHeight="1">
      <c r="A8" s="374" t="s">
        <v>155</v>
      </c>
      <c r="B8" s="376" t="s">
        <v>156</v>
      </c>
      <c r="C8" s="223" t="s">
        <v>157</v>
      </c>
    </row>
    <row r="9" spans="1:3" s="218" customFormat="1" ht="20.25" customHeight="1">
      <c r="A9" s="375"/>
      <c r="B9" s="377"/>
      <c r="C9" s="224"/>
    </row>
    <row r="10" spans="1:3" s="198" customFormat="1" ht="13.5" thickBot="1">
      <c r="A10" s="269" t="s">
        <v>158</v>
      </c>
      <c r="B10" s="270" t="s">
        <v>159</v>
      </c>
      <c r="C10" s="282">
        <f>C38</f>
        <v>95880</v>
      </c>
    </row>
    <row r="11" spans="1:3" s="198" customFormat="1" ht="42" customHeight="1" hidden="1" thickBot="1">
      <c r="A11" s="269" t="s">
        <v>160</v>
      </c>
      <c r="B11" s="270" t="s">
        <v>161</v>
      </c>
      <c r="C11" s="282">
        <f>C12</f>
        <v>0</v>
      </c>
    </row>
    <row r="12" spans="1:3" s="198" customFormat="1" ht="35.25" customHeight="1" hidden="1" thickBot="1">
      <c r="A12" s="272" t="s">
        <v>163</v>
      </c>
      <c r="B12" s="273" t="s">
        <v>574</v>
      </c>
      <c r="C12" s="283">
        <f>C13</f>
        <v>0</v>
      </c>
    </row>
    <row r="13" spans="1:3" s="198" customFormat="1" ht="49.5" customHeight="1" hidden="1" thickBot="1">
      <c r="A13" s="272" t="s">
        <v>164</v>
      </c>
      <c r="B13" s="273" t="s">
        <v>575</v>
      </c>
      <c r="C13" s="283">
        <v>0</v>
      </c>
    </row>
    <row r="14" spans="1:3" s="198" customFormat="1" ht="48" customHeight="1" hidden="1" thickBot="1">
      <c r="A14" s="269" t="s">
        <v>165</v>
      </c>
      <c r="B14" s="270" t="s">
        <v>166</v>
      </c>
      <c r="C14" s="282" t="s">
        <v>162</v>
      </c>
    </row>
    <row r="15" spans="1:3" s="198" customFormat="1" ht="52.5" customHeight="1" hidden="1" thickBot="1">
      <c r="A15" s="272" t="s">
        <v>167</v>
      </c>
      <c r="B15" s="273" t="s">
        <v>168</v>
      </c>
      <c r="C15" s="283" t="s">
        <v>162</v>
      </c>
    </row>
    <row r="16" spans="1:3" s="198" customFormat="1" ht="27" customHeight="1" hidden="1">
      <c r="A16" s="370" t="s">
        <v>169</v>
      </c>
      <c r="B16" s="370" t="s">
        <v>170</v>
      </c>
      <c r="C16" s="379" t="s">
        <v>162</v>
      </c>
    </row>
    <row r="17" spans="1:3" s="198" customFormat="1" ht="28.5" customHeight="1" hidden="1">
      <c r="A17" s="371"/>
      <c r="B17" s="371"/>
      <c r="C17" s="380"/>
    </row>
    <row r="18" spans="1:3" s="198" customFormat="1" ht="13.5" hidden="1" thickBot="1">
      <c r="A18" s="372"/>
      <c r="B18" s="372"/>
      <c r="C18" s="381"/>
    </row>
    <row r="19" spans="1:3" s="198" customFormat="1" ht="48.75" customHeight="1" hidden="1">
      <c r="A19" s="370" t="s">
        <v>171</v>
      </c>
      <c r="B19" s="370" t="s">
        <v>576</v>
      </c>
      <c r="C19" s="386">
        <f>C22</f>
        <v>0</v>
      </c>
    </row>
    <row r="20" spans="1:3" s="198" customFormat="1" ht="12.75" hidden="1">
      <c r="A20" s="371"/>
      <c r="B20" s="371"/>
      <c r="C20" s="387"/>
    </row>
    <row r="21" spans="1:3" s="198" customFormat="1" ht="13.5" hidden="1" thickBot="1">
      <c r="A21" s="372"/>
      <c r="B21" s="372"/>
      <c r="C21" s="369"/>
    </row>
    <row r="22" spans="1:3" s="198" customFormat="1" ht="46.5" customHeight="1" hidden="1">
      <c r="A22" s="382" t="s">
        <v>172</v>
      </c>
      <c r="B22" s="382" t="s">
        <v>577</v>
      </c>
      <c r="C22" s="379">
        <v>0</v>
      </c>
    </row>
    <row r="23" spans="1:3" s="198" customFormat="1" ht="12.75" hidden="1">
      <c r="A23" s="383"/>
      <c r="B23" s="383"/>
      <c r="C23" s="380"/>
    </row>
    <row r="24" spans="1:3" s="198" customFormat="1" ht="13.5" hidden="1" thickBot="1">
      <c r="A24" s="384"/>
      <c r="B24" s="384"/>
      <c r="C24" s="381"/>
    </row>
    <row r="25" spans="1:3" s="198" customFormat="1" ht="46.5" customHeight="1" hidden="1" thickBot="1">
      <c r="A25" s="275" t="s">
        <v>173</v>
      </c>
      <c r="B25" s="275" t="s">
        <v>174</v>
      </c>
      <c r="C25" s="284">
        <f>C26</f>
        <v>0</v>
      </c>
    </row>
    <row r="26" spans="1:3" s="198" customFormat="1" ht="34.5" customHeight="1" hidden="1">
      <c r="A26" s="276" t="s">
        <v>605</v>
      </c>
      <c r="B26" s="382" t="s">
        <v>176</v>
      </c>
      <c r="C26" s="379">
        <v>0</v>
      </c>
    </row>
    <row r="27" spans="1:3" s="198" customFormat="1" ht="13.5" hidden="1" thickBot="1">
      <c r="A27" s="272" t="s">
        <v>175</v>
      </c>
      <c r="B27" s="384"/>
      <c r="C27" s="381"/>
    </row>
    <row r="28" spans="1:3" s="198" customFormat="1" ht="13.5" thickBot="1">
      <c r="A28" s="277" t="s">
        <v>177</v>
      </c>
      <c r="B28" s="280" t="s">
        <v>178</v>
      </c>
      <c r="C28" s="285">
        <f>C38</f>
        <v>95880</v>
      </c>
    </row>
    <row r="29" spans="1:3" s="198" customFormat="1" ht="29.25" customHeight="1" thickBot="1">
      <c r="A29" s="269" t="s">
        <v>179</v>
      </c>
      <c r="B29" s="270" t="s">
        <v>180</v>
      </c>
      <c r="C29" s="282">
        <f>C30</f>
        <v>-16949944</v>
      </c>
    </row>
    <row r="30" spans="1:3" s="198" customFormat="1" ht="22.5" customHeight="1" thickBot="1">
      <c r="A30" s="272" t="s">
        <v>181</v>
      </c>
      <c r="B30" s="273" t="s">
        <v>182</v>
      </c>
      <c r="C30" s="283">
        <f>C31</f>
        <v>-16949944</v>
      </c>
    </row>
    <row r="31" spans="1:3" s="198" customFormat="1" ht="32.25" customHeight="1" thickBot="1">
      <c r="A31" s="272" t="s">
        <v>183</v>
      </c>
      <c r="B31" s="273" t="s">
        <v>184</v>
      </c>
      <c r="C31" s="283">
        <f>C32</f>
        <v>-16949944</v>
      </c>
    </row>
    <row r="32" spans="1:3" s="198" customFormat="1" ht="30" customHeight="1" thickBot="1">
      <c r="A32" s="272" t="s">
        <v>185</v>
      </c>
      <c r="B32" s="273" t="s">
        <v>186</v>
      </c>
      <c r="C32" s="283">
        <v>-16949944</v>
      </c>
    </row>
    <row r="33" spans="1:3" s="198" customFormat="1" ht="27.75" customHeight="1" thickBot="1">
      <c r="A33" s="269" t="s">
        <v>187</v>
      </c>
      <c r="B33" s="270" t="s">
        <v>188</v>
      </c>
      <c r="C33" s="282">
        <f>C34</f>
        <v>17045824</v>
      </c>
    </row>
    <row r="34" spans="1:3" s="198" customFormat="1" ht="29.25" customHeight="1" thickBot="1">
      <c r="A34" s="269" t="s">
        <v>189</v>
      </c>
      <c r="B34" s="270" t="s">
        <v>190</v>
      </c>
      <c r="C34" s="283">
        <f>C35</f>
        <v>17045824</v>
      </c>
    </row>
    <row r="35" spans="1:3" s="198" customFormat="1" ht="33.75" customHeight="1" thickBot="1">
      <c r="A35" s="272" t="s">
        <v>191</v>
      </c>
      <c r="B35" s="273" t="s">
        <v>192</v>
      </c>
      <c r="C35" s="283">
        <f>C36</f>
        <v>17045824</v>
      </c>
    </row>
    <row r="36" spans="1:3" s="198" customFormat="1" ht="33.75" customHeight="1" thickBot="1">
      <c r="A36" s="382" t="s">
        <v>193</v>
      </c>
      <c r="B36" s="382" t="s">
        <v>194</v>
      </c>
      <c r="C36" s="379">
        <v>17045824</v>
      </c>
    </row>
    <row r="37" spans="1:3" s="198" customFormat="1" ht="13.5" hidden="1" thickBot="1">
      <c r="A37" s="384"/>
      <c r="B37" s="384"/>
      <c r="C37" s="381"/>
    </row>
    <row r="38" spans="1:4" s="198" customFormat="1" ht="36" customHeight="1" thickBot="1">
      <c r="A38" s="366" t="s">
        <v>195</v>
      </c>
      <c r="B38" s="367"/>
      <c r="C38" s="286">
        <f>C32+C33</f>
        <v>95880</v>
      </c>
      <c r="D38" s="287" t="s">
        <v>609</v>
      </c>
    </row>
    <row r="42" ht="15">
      <c r="A42" s="2"/>
    </row>
  </sheetData>
  <sheetProtection/>
  <mergeCells count="21">
    <mergeCell ref="A38:B38"/>
    <mergeCell ref="B26:B27"/>
    <mergeCell ref="C26:C27"/>
    <mergeCell ref="A36:A37"/>
    <mergeCell ref="B36:B37"/>
    <mergeCell ref="C36:C37"/>
    <mergeCell ref="B19:B21"/>
    <mergeCell ref="A8:A9"/>
    <mergeCell ref="B8:B9"/>
    <mergeCell ref="B1:C1"/>
    <mergeCell ref="C19:C21"/>
    <mergeCell ref="B16:B18"/>
    <mergeCell ref="B2:C2"/>
    <mergeCell ref="B3:C3"/>
    <mergeCell ref="A5:C6"/>
    <mergeCell ref="C16:C18"/>
    <mergeCell ref="C22:C24"/>
    <mergeCell ref="A22:A24"/>
    <mergeCell ref="B22:B24"/>
    <mergeCell ref="A16:A18"/>
    <mergeCell ref="A19:A21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82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2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1.421875" style="13" customWidth="1"/>
    <col min="2" max="2" width="13.7109375" style="13" customWidth="1"/>
    <col min="3" max="3" width="5.7109375" style="13" customWidth="1"/>
    <col min="4" max="4" width="5.8515625" style="13" customWidth="1"/>
    <col min="5" max="5" width="12.421875" style="13" customWidth="1"/>
    <col min="6" max="6" width="8.8515625" style="13" customWidth="1"/>
    <col min="7" max="7" width="14.28125" style="13" customWidth="1"/>
    <col min="8" max="8" width="3.57421875" style="69" customWidth="1"/>
    <col min="9" max="16384" width="9.140625" style="13" customWidth="1"/>
  </cols>
  <sheetData>
    <row r="1" spans="1:7" ht="15">
      <c r="A1" s="432" t="s">
        <v>67</v>
      </c>
      <c r="B1" s="432"/>
      <c r="C1" s="432"/>
      <c r="D1" s="432"/>
      <c r="E1" s="432"/>
      <c r="F1" s="432"/>
      <c r="G1" s="432"/>
    </row>
    <row r="2" spans="1:7" ht="64.5" customHeight="1">
      <c r="A2" s="297"/>
      <c r="B2" s="423" t="s">
        <v>123</v>
      </c>
      <c r="C2" s="423"/>
      <c r="D2" s="423"/>
      <c r="E2" s="423"/>
      <c r="F2" s="423"/>
      <c r="G2" s="423"/>
    </row>
    <row r="3" spans="1:7" ht="15">
      <c r="A3" s="404"/>
      <c r="B3" s="404"/>
      <c r="C3" s="404"/>
      <c r="D3" s="404"/>
      <c r="E3" s="404"/>
      <c r="F3" s="404"/>
      <c r="G3" s="404"/>
    </row>
    <row r="4" spans="1:7" ht="15">
      <c r="A4" s="404"/>
      <c r="B4" s="404"/>
      <c r="C4" s="404"/>
      <c r="D4" s="404"/>
      <c r="E4" s="404"/>
      <c r="F4" s="404"/>
      <c r="G4" s="404"/>
    </row>
    <row r="5" spans="1:7" ht="15">
      <c r="A5" s="404"/>
      <c r="B5" s="404"/>
      <c r="C5" s="404"/>
      <c r="D5" s="404"/>
      <c r="E5" s="404"/>
      <c r="F5" s="404"/>
      <c r="G5" s="404"/>
    </row>
    <row r="6" spans="1:7" ht="15">
      <c r="A6" s="397" t="s">
        <v>527</v>
      </c>
      <c r="B6" s="397"/>
      <c r="C6" s="397"/>
      <c r="D6" s="397"/>
      <c r="E6" s="397"/>
      <c r="F6" s="397"/>
      <c r="G6" s="397"/>
    </row>
    <row r="7" spans="1:7" ht="15">
      <c r="A7" s="397" t="s">
        <v>528</v>
      </c>
      <c r="B7" s="397"/>
      <c r="C7" s="397"/>
      <c r="D7" s="397"/>
      <c r="E7" s="397"/>
      <c r="F7" s="397"/>
      <c r="G7" s="397"/>
    </row>
    <row r="8" spans="1:7" ht="15">
      <c r="A8" s="397" t="s">
        <v>302</v>
      </c>
      <c r="B8" s="397"/>
      <c r="C8" s="397"/>
      <c r="D8" s="397"/>
      <c r="E8" s="397"/>
      <c r="F8" s="397"/>
      <c r="G8" s="397"/>
    </row>
    <row r="9" spans="1:7" ht="15">
      <c r="A9" s="397" t="s">
        <v>81</v>
      </c>
      <c r="B9" s="397"/>
      <c r="C9" s="397"/>
      <c r="D9" s="397"/>
      <c r="E9" s="397"/>
      <c r="F9" s="397"/>
      <c r="G9" s="397"/>
    </row>
    <row r="10" spans="1:7" ht="15">
      <c r="A10" s="7"/>
      <c r="B10" s="7"/>
      <c r="C10" s="7"/>
      <c r="D10" s="7"/>
      <c r="E10" s="7"/>
      <c r="F10" s="7"/>
      <c r="G10" s="42" t="s">
        <v>226</v>
      </c>
    </row>
    <row r="11" spans="1:8" s="222" customFormat="1" ht="12">
      <c r="A11" s="410" t="s">
        <v>529</v>
      </c>
      <c r="B11" s="426" t="s">
        <v>482</v>
      </c>
      <c r="C11" s="427"/>
      <c r="D11" s="427"/>
      <c r="E11" s="427"/>
      <c r="F11" s="427"/>
      <c r="G11" s="407" t="s">
        <v>519</v>
      </c>
      <c r="H11" s="238"/>
    </row>
    <row r="12" spans="1:8" s="222" customFormat="1" ht="46.5" customHeight="1">
      <c r="A12" s="411"/>
      <c r="B12" s="43" t="s">
        <v>530</v>
      </c>
      <c r="C12" s="43" t="s">
        <v>484</v>
      </c>
      <c r="D12" s="43" t="s">
        <v>485</v>
      </c>
      <c r="E12" s="43" t="s">
        <v>306</v>
      </c>
      <c r="F12" s="43" t="s">
        <v>483</v>
      </c>
      <c r="G12" s="408"/>
      <c r="H12" s="238"/>
    </row>
    <row r="13" spans="1:8" s="222" customFormat="1" ht="12">
      <c r="A13" s="235">
        <v>1</v>
      </c>
      <c r="B13" s="229">
        <v>2</v>
      </c>
      <c r="C13" s="229">
        <v>3</v>
      </c>
      <c r="D13" s="229">
        <v>4</v>
      </c>
      <c r="E13" s="229">
        <v>5</v>
      </c>
      <c r="F13" s="229">
        <v>6</v>
      </c>
      <c r="G13" s="229">
        <v>7</v>
      </c>
      <c r="H13" s="238"/>
    </row>
    <row r="14" spans="1:8" ht="26.25">
      <c r="A14" s="147" t="s">
        <v>87</v>
      </c>
      <c r="B14" s="118" t="s">
        <v>461</v>
      </c>
      <c r="C14" s="119"/>
      <c r="D14" s="119"/>
      <c r="E14" s="119"/>
      <c r="F14" s="119"/>
      <c r="G14" s="120">
        <f aca="true" t="shared" si="0" ref="G14:G19">G15</f>
        <v>40000</v>
      </c>
      <c r="H14" s="354"/>
    </row>
    <row r="15" spans="1:7" ht="26.25">
      <c r="A15" s="148" t="s">
        <v>516</v>
      </c>
      <c r="B15" s="32" t="s">
        <v>462</v>
      </c>
      <c r="C15" s="44"/>
      <c r="D15" s="44"/>
      <c r="E15" s="44"/>
      <c r="F15" s="44"/>
      <c r="G15" s="37">
        <f t="shared" si="0"/>
        <v>40000</v>
      </c>
    </row>
    <row r="16" spans="1:7" ht="26.25">
      <c r="A16" s="149" t="s">
        <v>531</v>
      </c>
      <c r="B16" s="33" t="s">
        <v>464</v>
      </c>
      <c r="C16" s="33" t="s">
        <v>335</v>
      </c>
      <c r="D16" s="33"/>
      <c r="E16" s="33"/>
      <c r="F16" s="33"/>
      <c r="G16" s="39">
        <f t="shared" si="0"/>
        <v>40000</v>
      </c>
    </row>
    <row r="17" spans="1:7" ht="15">
      <c r="A17" s="150" t="s">
        <v>460</v>
      </c>
      <c r="B17" s="33" t="s">
        <v>464</v>
      </c>
      <c r="C17" s="24" t="s">
        <v>335</v>
      </c>
      <c r="D17" s="24" t="s">
        <v>307</v>
      </c>
      <c r="E17" s="24"/>
      <c r="F17" s="24"/>
      <c r="G17" s="30">
        <f t="shared" si="0"/>
        <v>40000</v>
      </c>
    </row>
    <row r="18" spans="1:7" ht="26.25">
      <c r="A18" s="146" t="s">
        <v>539</v>
      </c>
      <c r="B18" s="33" t="s">
        <v>464</v>
      </c>
      <c r="C18" s="24" t="s">
        <v>335</v>
      </c>
      <c r="D18" s="24" t="s">
        <v>307</v>
      </c>
      <c r="E18" s="24" t="s">
        <v>501</v>
      </c>
      <c r="F18" s="24"/>
      <c r="G18" s="30">
        <f t="shared" si="0"/>
        <v>40000</v>
      </c>
    </row>
    <row r="19" spans="1:7" ht="39">
      <c r="A19" s="149" t="s">
        <v>325</v>
      </c>
      <c r="B19" s="33" t="s">
        <v>464</v>
      </c>
      <c r="C19" s="24" t="s">
        <v>335</v>
      </c>
      <c r="D19" s="24" t="s">
        <v>307</v>
      </c>
      <c r="E19" s="24" t="s">
        <v>324</v>
      </c>
      <c r="F19" s="23"/>
      <c r="G19" s="30">
        <f t="shared" si="0"/>
        <v>40000</v>
      </c>
    </row>
    <row r="20" spans="1:7" ht="39">
      <c r="A20" s="149" t="s">
        <v>224</v>
      </c>
      <c r="B20" s="24" t="s">
        <v>464</v>
      </c>
      <c r="C20" s="24" t="s">
        <v>335</v>
      </c>
      <c r="D20" s="24" t="s">
        <v>307</v>
      </c>
      <c r="E20" s="24" t="s">
        <v>324</v>
      </c>
      <c r="F20" s="24" t="s">
        <v>489</v>
      </c>
      <c r="G20" s="30">
        <v>40000</v>
      </c>
    </row>
    <row r="21" spans="1:8" ht="51.75">
      <c r="A21" s="147" t="s">
        <v>94</v>
      </c>
      <c r="B21" s="118" t="s">
        <v>446</v>
      </c>
      <c r="C21" s="118"/>
      <c r="D21" s="118"/>
      <c r="E21" s="118"/>
      <c r="F21" s="118"/>
      <c r="G21" s="120">
        <f>G22</f>
        <v>200000</v>
      </c>
      <c r="H21" s="354"/>
    </row>
    <row r="22" spans="1:7" ht="26.25">
      <c r="A22" s="148" t="s">
        <v>512</v>
      </c>
      <c r="B22" s="23" t="s">
        <v>447</v>
      </c>
      <c r="C22" s="23"/>
      <c r="D22" s="23"/>
      <c r="E22" s="23"/>
      <c r="F22" s="23"/>
      <c r="G22" s="29">
        <f>G23</f>
        <v>200000</v>
      </c>
    </row>
    <row r="23" spans="1:7" ht="26.25">
      <c r="A23" s="149" t="s">
        <v>450</v>
      </c>
      <c r="B23" s="24" t="s">
        <v>449</v>
      </c>
      <c r="C23" s="24" t="s">
        <v>367</v>
      </c>
      <c r="D23" s="24"/>
      <c r="E23" s="24"/>
      <c r="F23" s="24"/>
      <c r="G23" s="30">
        <f>G24+G27</f>
        <v>200000</v>
      </c>
    </row>
    <row r="24" spans="1:7" ht="51.75">
      <c r="A24" s="148" t="s">
        <v>513</v>
      </c>
      <c r="B24" s="23" t="s">
        <v>451</v>
      </c>
      <c r="C24" s="23" t="s">
        <v>367</v>
      </c>
      <c r="D24" s="23" t="s">
        <v>307</v>
      </c>
      <c r="E24" s="23"/>
      <c r="F24" s="23"/>
      <c r="G24" s="29">
        <f>G25</f>
        <v>150000</v>
      </c>
    </row>
    <row r="25" spans="1:7" ht="26.25">
      <c r="A25" s="149" t="s">
        <v>454</v>
      </c>
      <c r="B25" s="24" t="s">
        <v>451</v>
      </c>
      <c r="C25" s="24" t="s">
        <v>367</v>
      </c>
      <c r="D25" s="24" t="s">
        <v>307</v>
      </c>
      <c r="E25" s="24" t="s">
        <v>453</v>
      </c>
      <c r="F25" s="24"/>
      <c r="G25" s="30">
        <f>G26</f>
        <v>150000</v>
      </c>
    </row>
    <row r="26" spans="1:7" ht="39">
      <c r="A26" s="149" t="s">
        <v>224</v>
      </c>
      <c r="B26" s="24" t="s">
        <v>451</v>
      </c>
      <c r="C26" s="24" t="s">
        <v>367</v>
      </c>
      <c r="D26" s="24" t="s">
        <v>307</v>
      </c>
      <c r="E26" s="24" t="s">
        <v>453</v>
      </c>
      <c r="F26" s="24" t="s">
        <v>489</v>
      </c>
      <c r="G26" s="30">
        <v>150000</v>
      </c>
    </row>
    <row r="27" spans="1:7" ht="26.25">
      <c r="A27" s="151" t="s">
        <v>457</v>
      </c>
      <c r="B27" s="23" t="s">
        <v>456</v>
      </c>
      <c r="C27" s="23" t="s">
        <v>367</v>
      </c>
      <c r="D27" s="23" t="s">
        <v>357</v>
      </c>
      <c r="E27" s="23"/>
      <c r="F27" s="23"/>
      <c r="G27" s="29">
        <f>G28</f>
        <v>50000</v>
      </c>
    </row>
    <row r="28" spans="1:7" ht="26.25">
      <c r="A28" s="149" t="s">
        <v>454</v>
      </c>
      <c r="B28" s="24" t="s">
        <v>456</v>
      </c>
      <c r="C28" s="24" t="s">
        <v>367</v>
      </c>
      <c r="D28" s="24" t="s">
        <v>357</v>
      </c>
      <c r="E28" s="24" t="s">
        <v>453</v>
      </c>
      <c r="F28" s="24"/>
      <c r="G28" s="30">
        <f>G29</f>
        <v>50000</v>
      </c>
    </row>
    <row r="29" spans="1:7" ht="39">
      <c r="A29" s="149" t="s">
        <v>224</v>
      </c>
      <c r="B29" s="24" t="s">
        <v>456</v>
      </c>
      <c r="C29" s="24" t="s">
        <v>367</v>
      </c>
      <c r="D29" s="24" t="s">
        <v>357</v>
      </c>
      <c r="E29" s="24" t="s">
        <v>453</v>
      </c>
      <c r="F29" s="24" t="s">
        <v>489</v>
      </c>
      <c r="G29" s="30">
        <v>50000</v>
      </c>
    </row>
    <row r="30" spans="1:8" ht="39">
      <c r="A30" s="147" t="s">
        <v>95</v>
      </c>
      <c r="B30" s="118" t="s">
        <v>410</v>
      </c>
      <c r="C30" s="118"/>
      <c r="D30" s="118"/>
      <c r="E30" s="118"/>
      <c r="F30" s="118"/>
      <c r="G30" s="120">
        <f aca="true" t="shared" si="1" ref="G30:G36">G31</f>
        <v>5000</v>
      </c>
      <c r="H30" s="354"/>
    </row>
    <row r="31" spans="1:7" ht="26.25">
      <c r="A31" s="149" t="s">
        <v>499</v>
      </c>
      <c r="B31" s="33" t="s">
        <v>411</v>
      </c>
      <c r="C31" s="70"/>
      <c r="D31" s="70"/>
      <c r="E31" s="70"/>
      <c r="F31" s="70"/>
      <c r="G31" s="39">
        <f t="shared" si="1"/>
        <v>5000</v>
      </c>
    </row>
    <row r="32" spans="1:7" ht="26.25">
      <c r="A32" s="149" t="s">
        <v>500</v>
      </c>
      <c r="B32" s="33" t="s">
        <v>411</v>
      </c>
      <c r="C32" s="33"/>
      <c r="D32" s="33"/>
      <c r="E32" s="33"/>
      <c r="F32" s="33"/>
      <c r="G32" s="39">
        <f t="shared" si="1"/>
        <v>5000</v>
      </c>
    </row>
    <row r="33" spans="1:7" ht="15">
      <c r="A33" s="149" t="s">
        <v>532</v>
      </c>
      <c r="B33" s="24" t="s">
        <v>411</v>
      </c>
      <c r="C33" s="24" t="s">
        <v>331</v>
      </c>
      <c r="D33" s="24"/>
      <c r="E33" s="24"/>
      <c r="F33" s="24"/>
      <c r="G33" s="30">
        <f t="shared" si="1"/>
        <v>5000</v>
      </c>
    </row>
    <row r="34" spans="1:7" ht="15">
      <c r="A34" s="149" t="s">
        <v>533</v>
      </c>
      <c r="B34" s="24" t="s">
        <v>411</v>
      </c>
      <c r="C34" s="24" t="s">
        <v>331</v>
      </c>
      <c r="D34" s="24" t="s">
        <v>331</v>
      </c>
      <c r="E34" s="24"/>
      <c r="F34" s="24"/>
      <c r="G34" s="30">
        <f>G36</f>
        <v>5000</v>
      </c>
    </row>
    <row r="35" spans="1:7" ht="26.25">
      <c r="A35" s="146" t="s">
        <v>539</v>
      </c>
      <c r="B35" s="24" t="s">
        <v>412</v>
      </c>
      <c r="C35" s="24" t="s">
        <v>331</v>
      </c>
      <c r="D35" s="24" t="s">
        <v>331</v>
      </c>
      <c r="E35" s="24" t="s">
        <v>501</v>
      </c>
      <c r="F35" s="24"/>
      <c r="G35" s="30">
        <f>G36</f>
        <v>5000</v>
      </c>
    </row>
    <row r="36" spans="1:7" ht="39">
      <c r="A36" s="149" t="s">
        <v>325</v>
      </c>
      <c r="B36" s="24" t="s">
        <v>412</v>
      </c>
      <c r="C36" s="24" t="s">
        <v>331</v>
      </c>
      <c r="D36" s="24" t="s">
        <v>331</v>
      </c>
      <c r="E36" s="24" t="s">
        <v>324</v>
      </c>
      <c r="F36" s="24"/>
      <c r="G36" s="30">
        <f t="shared" si="1"/>
        <v>5000</v>
      </c>
    </row>
    <row r="37" spans="1:7" ht="39">
      <c r="A37" s="149" t="s">
        <v>224</v>
      </c>
      <c r="B37" s="24" t="s">
        <v>412</v>
      </c>
      <c r="C37" s="24" t="s">
        <v>331</v>
      </c>
      <c r="D37" s="24" t="s">
        <v>331</v>
      </c>
      <c r="E37" s="24" t="s">
        <v>324</v>
      </c>
      <c r="F37" s="24" t="s">
        <v>489</v>
      </c>
      <c r="G37" s="30">
        <v>5000</v>
      </c>
    </row>
    <row r="38" spans="1:8" ht="51.75">
      <c r="A38" s="147" t="s">
        <v>96</v>
      </c>
      <c r="B38" s="118" t="s">
        <v>413</v>
      </c>
      <c r="C38" s="118"/>
      <c r="D38" s="118"/>
      <c r="E38" s="118"/>
      <c r="F38" s="118"/>
      <c r="G38" s="120">
        <f aca="true" t="shared" si="2" ref="G38:G44">G39</f>
        <v>5000</v>
      </c>
      <c r="H38" s="354"/>
    </row>
    <row r="39" spans="1:7" ht="26.25">
      <c r="A39" s="148" t="s">
        <v>502</v>
      </c>
      <c r="B39" s="32" t="s">
        <v>414</v>
      </c>
      <c r="C39" s="23"/>
      <c r="D39" s="23"/>
      <c r="E39" s="23"/>
      <c r="F39" s="23"/>
      <c r="G39" s="29">
        <f t="shared" si="2"/>
        <v>5000</v>
      </c>
    </row>
    <row r="40" spans="1:7" ht="39">
      <c r="A40" s="149" t="s">
        <v>503</v>
      </c>
      <c r="B40" s="33" t="s">
        <v>415</v>
      </c>
      <c r="C40" s="33"/>
      <c r="D40" s="70"/>
      <c r="E40" s="70"/>
      <c r="F40" s="70"/>
      <c r="G40" s="39">
        <f t="shared" si="2"/>
        <v>5000</v>
      </c>
    </row>
    <row r="41" spans="1:7" ht="15">
      <c r="A41" s="149" t="s">
        <v>532</v>
      </c>
      <c r="B41" s="33" t="s">
        <v>415</v>
      </c>
      <c r="C41" s="33" t="s">
        <v>331</v>
      </c>
      <c r="D41" s="33"/>
      <c r="E41" s="33"/>
      <c r="F41" s="33"/>
      <c r="G41" s="39">
        <f t="shared" si="2"/>
        <v>5000</v>
      </c>
    </row>
    <row r="42" spans="1:7" ht="15">
      <c r="A42" s="149" t="s">
        <v>533</v>
      </c>
      <c r="B42" s="33" t="s">
        <v>415</v>
      </c>
      <c r="C42" s="24" t="s">
        <v>331</v>
      </c>
      <c r="D42" s="24" t="s">
        <v>331</v>
      </c>
      <c r="E42" s="24"/>
      <c r="F42" s="24"/>
      <c r="G42" s="30">
        <f>G44</f>
        <v>5000</v>
      </c>
    </row>
    <row r="43" spans="1:7" ht="26.25">
      <c r="A43" s="146" t="s">
        <v>539</v>
      </c>
      <c r="B43" s="33" t="s">
        <v>415</v>
      </c>
      <c r="C43" s="24" t="s">
        <v>331</v>
      </c>
      <c r="D43" s="24" t="s">
        <v>331</v>
      </c>
      <c r="E43" s="24" t="s">
        <v>501</v>
      </c>
      <c r="F43" s="24"/>
      <c r="G43" s="30">
        <f>G44</f>
        <v>5000</v>
      </c>
    </row>
    <row r="44" spans="1:7" ht="39">
      <c r="A44" s="149" t="s">
        <v>325</v>
      </c>
      <c r="B44" s="24" t="s">
        <v>415</v>
      </c>
      <c r="C44" s="24" t="s">
        <v>331</v>
      </c>
      <c r="D44" s="24" t="s">
        <v>331</v>
      </c>
      <c r="E44" s="24" t="s">
        <v>324</v>
      </c>
      <c r="F44" s="24"/>
      <c r="G44" s="30">
        <f t="shared" si="2"/>
        <v>5000</v>
      </c>
    </row>
    <row r="45" spans="1:7" ht="39">
      <c r="A45" s="149" t="s">
        <v>224</v>
      </c>
      <c r="B45" s="24" t="s">
        <v>415</v>
      </c>
      <c r="C45" s="24" t="s">
        <v>331</v>
      </c>
      <c r="D45" s="24" t="s">
        <v>331</v>
      </c>
      <c r="E45" s="24" t="s">
        <v>324</v>
      </c>
      <c r="F45" s="24" t="s">
        <v>489</v>
      </c>
      <c r="G45" s="30">
        <v>5000</v>
      </c>
    </row>
    <row r="46" spans="1:8" ht="51.75">
      <c r="A46" s="147" t="s">
        <v>99</v>
      </c>
      <c r="B46" s="118" t="s">
        <v>343</v>
      </c>
      <c r="C46" s="118"/>
      <c r="D46" s="118"/>
      <c r="E46" s="118"/>
      <c r="F46" s="118"/>
      <c r="G46" s="120">
        <f aca="true" t="shared" si="3" ref="G46:G51">G47</f>
        <v>80000</v>
      </c>
      <c r="H46" s="354"/>
    </row>
    <row r="47" spans="1:7" ht="39">
      <c r="A47" s="149" t="s">
        <v>535</v>
      </c>
      <c r="B47" s="24" t="s">
        <v>345</v>
      </c>
      <c r="C47" s="24"/>
      <c r="D47" s="24"/>
      <c r="E47" s="24"/>
      <c r="F47" s="24"/>
      <c r="G47" s="30">
        <f>G48+G53</f>
        <v>80000</v>
      </c>
    </row>
    <row r="48" spans="1:7" ht="39">
      <c r="A48" s="149" t="s">
        <v>347</v>
      </c>
      <c r="B48" s="24" t="s">
        <v>346</v>
      </c>
      <c r="C48" s="24"/>
      <c r="D48" s="24"/>
      <c r="E48" s="24"/>
      <c r="F48" s="24"/>
      <c r="G48" s="30">
        <f t="shared" si="3"/>
        <v>67868</v>
      </c>
    </row>
    <row r="49" spans="1:7" ht="15">
      <c r="A49" s="150" t="s">
        <v>308</v>
      </c>
      <c r="B49" s="24" t="s">
        <v>346</v>
      </c>
      <c r="C49" s="33" t="s">
        <v>387</v>
      </c>
      <c r="D49" s="33"/>
      <c r="E49" s="33"/>
      <c r="F49" s="33"/>
      <c r="G49" s="39">
        <f t="shared" si="3"/>
        <v>67868</v>
      </c>
    </row>
    <row r="50" spans="1:7" ht="15">
      <c r="A50" s="150" t="s">
        <v>341</v>
      </c>
      <c r="B50" s="24" t="s">
        <v>119</v>
      </c>
      <c r="C50" s="24" t="s">
        <v>387</v>
      </c>
      <c r="D50" s="24" t="s">
        <v>387</v>
      </c>
      <c r="E50" s="24"/>
      <c r="F50" s="24"/>
      <c r="G50" s="30">
        <f t="shared" si="3"/>
        <v>67868</v>
      </c>
    </row>
    <row r="51" spans="1:7" ht="26.25">
      <c r="A51" s="146" t="s">
        <v>539</v>
      </c>
      <c r="B51" s="24" t="s">
        <v>119</v>
      </c>
      <c r="C51" s="24" t="s">
        <v>387</v>
      </c>
      <c r="D51" s="24" t="s">
        <v>387</v>
      </c>
      <c r="E51" s="24" t="s">
        <v>501</v>
      </c>
      <c r="F51" s="24"/>
      <c r="G51" s="30">
        <f t="shared" si="3"/>
        <v>67868</v>
      </c>
    </row>
    <row r="52" spans="1:7" ht="39">
      <c r="A52" s="149" t="s">
        <v>325</v>
      </c>
      <c r="B52" s="24" t="s">
        <v>346</v>
      </c>
      <c r="C52" s="24" t="s">
        <v>387</v>
      </c>
      <c r="D52" s="24" t="s">
        <v>387</v>
      </c>
      <c r="E52" s="24" t="s">
        <v>324</v>
      </c>
      <c r="F52" s="24"/>
      <c r="G52" s="30">
        <v>67868</v>
      </c>
    </row>
    <row r="53" spans="1:7" ht="39">
      <c r="A53" s="149" t="s">
        <v>325</v>
      </c>
      <c r="B53" s="24" t="s">
        <v>110</v>
      </c>
      <c r="C53" s="24" t="s">
        <v>387</v>
      </c>
      <c r="D53" s="24" t="s">
        <v>387</v>
      </c>
      <c r="E53" s="24" t="s">
        <v>324</v>
      </c>
      <c r="F53" s="24"/>
      <c r="G53" s="30">
        <v>12132</v>
      </c>
    </row>
    <row r="54" spans="1:7" ht="39">
      <c r="A54" s="149" t="s">
        <v>224</v>
      </c>
      <c r="B54" s="24" t="s">
        <v>345</v>
      </c>
      <c r="C54" s="24" t="s">
        <v>387</v>
      </c>
      <c r="D54" s="24" t="s">
        <v>387</v>
      </c>
      <c r="E54" s="24" t="s">
        <v>324</v>
      </c>
      <c r="F54" s="24" t="s">
        <v>489</v>
      </c>
      <c r="G54" s="30">
        <v>80000</v>
      </c>
    </row>
    <row r="55" spans="1:7" ht="39" hidden="1">
      <c r="A55" s="149" t="s">
        <v>325</v>
      </c>
      <c r="B55" s="24" t="s">
        <v>346</v>
      </c>
      <c r="C55" s="24" t="s">
        <v>423</v>
      </c>
      <c r="D55" s="24" t="s">
        <v>307</v>
      </c>
      <c r="E55" s="24" t="s">
        <v>324</v>
      </c>
      <c r="F55" s="24"/>
      <c r="G55" s="30">
        <f>G56</f>
        <v>0</v>
      </c>
    </row>
    <row r="56" spans="1:7" ht="39" hidden="1">
      <c r="A56" s="149" t="s">
        <v>224</v>
      </c>
      <c r="B56" s="24" t="s">
        <v>346</v>
      </c>
      <c r="C56" s="24" t="s">
        <v>423</v>
      </c>
      <c r="D56" s="24" t="s">
        <v>307</v>
      </c>
      <c r="E56" s="24" t="s">
        <v>324</v>
      </c>
      <c r="F56" s="24" t="s">
        <v>489</v>
      </c>
      <c r="G56" s="30">
        <v>0</v>
      </c>
    </row>
    <row r="57" spans="1:8" ht="51.75">
      <c r="A57" s="147" t="s">
        <v>88</v>
      </c>
      <c r="B57" s="118" t="s">
        <v>348</v>
      </c>
      <c r="C57" s="118"/>
      <c r="D57" s="118"/>
      <c r="E57" s="118"/>
      <c r="F57" s="118"/>
      <c r="G57" s="120">
        <f aca="true" t="shared" si="4" ref="G57:G62">G58</f>
        <v>20000</v>
      </c>
      <c r="H57" s="354"/>
    </row>
    <row r="58" spans="1:7" ht="26.25">
      <c r="A58" s="149" t="s">
        <v>36</v>
      </c>
      <c r="B58" s="24" t="s">
        <v>537</v>
      </c>
      <c r="C58" s="24" t="s">
        <v>307</v>
      </c>
      <c r="D58" s="24" t="s">
        <v>342</v>
      </c>
      <c r="E58" s="24"/>
      <c r="F58" s="24"/>
      <c r="G58" s="30">
        <f t="shared" si="4"/>
        <v>20000</v>
      </c>
    </row>
    <row r="59" spans="1:7" ht="39">
      <c r="A59" s="149" t="s">
        <v>538</v>
      </c>
      <c r="B59" s="24" t="s">
        <v>349</v>
      </c>
      <c r="C59" s="24" t="s">
        <v>307</v>
      </c>
      <c r="D59" s="24" t="s">
        <v>342</v>
      </c>
      <c r="E59" s="24"/>
      <c r="F59" s="24"/>
      <c r="G59" s="30">
        <f t="shared" si="4"/>
        <v>20000</v>
      </c>
    </row>
    <row r="60" spans="1:7" ht="26.25">
      <c r="A60" s="149" t="s">
        <v>539</v>
      </c>
      <c r="B60" s="24" t="s">
        <v>349</v>
      </c>
      <c r="C60" s="24" t="s">
        <v>307</v>
      </c>
      <c r="D60" s="24" t="s">
        <v>342</v>
      </c>
      <c r="E60" s="24" t="s">
        <v>501</v>
      </c>
      <c r="F60" s="24"/>
      <c r="G60" s="30">
        <f t="shared" si="4"/>
        <v>20000</v>
      </c>
    </row>
    <row r="61" spans="1:7" ht="39">
      <c r="A61" s="149" t="s">
        <v>325</v>
      </c>
      <c r="B61" s="24" t="s">
        <v>349</v>
      </c>
      <c r="C61" s="24" t="s">
        <v>307</v>
      </c>
      <c r="D61" s="24" t="s">
        <v>342</v>
      </c>
      <c r="E61" s="24" t="s">
        <v>324</v>
      </c>
      <c r="F61" s="24"/>
      <c r="G61" s="30">
        <f t="shared" si="4"/>
        <v>20000</v>
      </c>
    </row>
    <row r="62" spans="1:7" ht="39">
      <c r="A62" s="149" t="s">
        <v>540</v>
      </c>
      <c r="B62" s="24" t="s">
        <v>349</v>
      </c>
      <c r="C62" s="24" t="s">
        <v>307</v>
      </c>
      <c r="D62" s="24" t="s">
        <v>342</v>
      </c>
      <c r="E62" s="24" t="s">
        <v>324</v>
      </c>
      <c r="F62" s="24"/>
      <c r="G62" s="30">
        <f t="shared" si="4"/>
        <v>20000</v>
      </c>
    </row>
    <row r="63" spans="1:7" ht="15">
      <c r="A63" s="149" t="s">
        <v>541</v>
      </c>
      <c r="B63" s="24" t="s">
        <v>349</v>
      </c>
      <c r="C63" s="24" t="s">
        <v>307</v>
      </c>
      <c r="D63" s="24" t="s">
        <v>342</v>
      </c>
      <c r="E63" s="24" t="s">
        <v>324</v>
      </c>
      <c r="F63" s="24" t="s">
        <v>489</v>
      </c>
      <c r="G63" s="30">
        <v>20000</v>
      </c>
    </row>
    <row r="64" spans="1:7" ht="39">
      <c r="A64" s="149" t="s">
        <v>224</v>
      </c>
      <c r="B64" s="24" t="s">
        <v>349</v>
      </c>
      <c r="C64" s="24" t="s">
        <v>307</v>
      </c>
      <c r="D64" s="24" t="s">
        <v>342</v>
      </c>
      <c r="E64" s="24"/>
      <c r="F64" s="24"/>
      <c r="G64" s="30">
        <f>G59</f>
        <v>20000</v>
      </c>
    </row>
    <row r="65" spans="1:8" ht="39">
      <c r="A65" s="147" t="s">
        <v>428</v>
      </c>
      <c r="B65" s="118" t="s">
        <v>542</v>
      </c>
      <c r="C65" s="118"/>
      <c r="D65" s="118"/>
      <c r="E65" s="118"/>
      <c r="F65" s="118"/>
      <c r="G65" s="120">
        <f>G66</f>
        <v>80000</v>
      </c>
      <c r="H65" s="354"/>
    </row>
    <row r="66" spans="1:7" ht="26.25">
      <c r="A66" s="149" t="s">
        <v>543</v>
      </c>
      <c r="B66" s="24" t="s">
        <v>542</v>
      </c>
      <c r="C66" s="24" t="s">
        <v>423</v>
      </c>
      <c r="D66" s="24" t="s">
        <v>307</v>
      </c>
      <c r="E66" s="24"/>
      <c r="F66" s="24"/>
      <c r="G66" s="30">
        <f>G67+G70</f>
        <v>80000</v>
      </c>
    </row>
    <row r="67" spans="1:7" ht="39">
      <c r="A67" s="149" t="s">
        <v>545</v>
      </c>
      <c r="B67" s="24" t="s">
        <v>427</v>
      </c>
      <c r="C67" s="24" t="s">
        <v>423</v>
      </c>
      <c r="D67" s="24" t="s">
        <v>307</v>
      </c>
      <c r="E67" s="24"/>
      <c r="F67" s="24"/>
      <c r="G67" s="30">
        <f>G68</f>
        <v>5109</v>
      </c>
    </row>
    <row r="68" spans="1:7" ht="26.25">
      <c r="A68" s="149" t="s">
        <v>539</v>
      </c>
      <c r="B68" s="24" t="s">
        <v>427</v>
      </c>
      <c r="C68" s="24" t="s">
        <v>423</v>
      </c>
      <c r="D68" s="24" t="s">
        <v>307</v>
      </c>
      <c r="E68" s="24" t="s">
        <v>501</v>
      </c>
      <c r="F68" s="24"/>
      <c r="G68" s="30">
        <f>G69</f>
        <v>5109</v>
      </c>
    </row>
    <row r="69" spans="1:7" ht="39">
      <c r="A69" s="149" t="s">
        <v>540</v>
      </c>
      <c r="B69" s="24" t="s">
        <v>427</v>
      </c>
      <c r="C69" s="24" t="s">
        <v>423</v>
      </c>
      <c r="D69" s="24" t="s">
        <v>307</v>
      </c>
      <c r="E69" s="24" t="s">
        <v>324</v>
      </c>
      <c r="F69" s="24"/>
      <c r="G69" s="30">
        <v>5109</v>
      </c>
    </row>
    <row r="70" spans="1:7" ht="39">
      <c r="A70" s="149" t="s">
        <v>540</v>
      </c>
      <c r="B70" s="24" t="s">
        <v>112</v>
      </c>
      <c r="C70" s="24" t="s">
        <v>423</v>
      </c>
      <c r="D70" s="24" t="s">
        <v>307</v>
      </c>
      <c r="E70" s="24" t="s">
        <v>324</v>
      </c>
      <c r="F70" s="24"/>
      <c r="G70" s="30">
        <v>74891</v>
      </c>
    </row>
    <row r="71" spans="1:7" ht="39">
      <c r="A71" s="149" t="s">
        <v>224</v>
      </c>
      <c r="B71" s="24" t="s">
        <v>427</v>
      </c>
      <c r="C71" s="24" t="s">
        <v>423</v>
      </c>
      <c r="D71" s="24" t="s">
        <v>307</v>
      </c>
      <c r="E71" s="24" t="s">
        <v>324</v>
      </c>
      <c r="F71" s="24" t="s">
        <v>489</v>
      </c>
      <c r="G71" s="30">
        <v>80000</v>
      </c>
    </row>
    <row r="72" spans="1:8" ht="39">
      <c r="A72" s="147" t="s">
        <v>546</v>
      </c>
      <c r="B72" s="118" t="s">
        <v>478</v>
      </c>
      <c r="C72" s="118" t="s">
        <v>307</v>
      </c>
      <c r="D72" s="118" t="s">
        <v>342</v>
      </c>
      <c r="E72" s="118"/>
      <c r="F72" s="118"/>
      <c r="G72" s="120">
        <f>G73</f>
        <v>5000</v>
      </c>
      <c r="H72" s="354"/>
    </row>
    <row r="73" spans="1:7" ht="39">
      <c r="A73" s="149" t="s">
        <v>547</v>
      </c>
      <c r="B73" s="24" t="s">
        <v>548</v>
      </c>
      <c r="C73" s="24" t="s">
        <v>307</v>
      </c>
      <c r="D73" s="24" t="s">
        <v>342</v>
      </c>
      <c r="E73" s="24"/>
      <c r="F73" s="24"/>
      <c r="G73" s="30">
        <f>G74</f>
        <v>5000</v>
      </c>
    </row>
    <row r="74" spans="1:7" ht="39">
      <c r="A74" s="149" t="s">
        <v>549</v>
      </c>
      <c r="B74" s="24" t="s">
        <v>420</v>
      </c>
      <c r="C74" s="24" t="s">
        <v>307</v>
      </c>
      <c r="D74" s="24" t="s">
        <v>342</v>
      </c>
      <c r="E74" s="24"/>
      <c r="F74" s="24"/>
      <c r="G74" s="30">
        <f>G75</f>
        <v>5000</v>
      </c>
    </row>
    <row r="75" spans="1:7" ht="26.25">
      <c r="A75" s="149" t="s">
        <v>539</v>
      </c>
      <c r="B75" s="24" t="s">
        <v>420</v>
      </c>
      <c r="C75" s="24" t="s">
        <v>307</v>
      </c>
      <c r="D75" s="24" t="s">
        <v>342</v>
      </c>
      <c r="E75" s="24" t="s">
        <v>501</v>
      </c>
      <c r="F75" s="24"/>
      <c r="G75" s="30">
        <f>G76</f>
        <v>5000</v>
      </c>
    </row>
    <row r="76" spans="1:7" ht="39">
      <c r="A76" s="149" t="s">
        <v>325</v>
      </c>
      <c r="B76" s="24" t="s">
        <v>420</v>
      </c>
      <c r="C76" s="24" t="s">
        <v>307</v>
      </c>
      <c r="D76" s="24" t="s">
        <v>342</v>
      </c>
      <c r="E76" s="24" t="s">
        <v>324</v>
      </c>
      <c r="F76" s="24"/>
      <c r="G76" s="30">
        <f>G77</f>
        <v>5000</v>
      </c>
    </row>
    <row r="77" spans="1:7" ht="39">
      <c r="A77" s="149" t="s">
        <v>224</v>
      </c>
      <c r="B77" s="24" t="s">
        <v>420</v>
      </c>
      <c r="C77" s="24" t="s">
        <v>307</v>
      </c>
      <c r="D77" s="24" t="s">
        <v>342</v>
      </c>
      <c r="E77" s="24" t="s">
        <v>324</v>
      </c>
      <c r="F77" s="24" t="s">
        <v>489</v>
      </c>
      <c r="G77" s="30">
        <v>5000</v>
      </c>
    </row>
    <row r="78" spans="1:8" ht="51.75">
      <c r="A78" s="147" t="s">
        <v>97</v>
      </c>
      <c r="B78" s="118" t="s">
        <v>551</v>
      </c>
      <c r="C78" s="118"/>
      <c r="D78" s="118"/>
      <c r="E78" s="118"/>
      <c r="F78" s="118"/>
      <c r="G78" s="120">
        <f>G79</f>
        <v>1500000</v>
      </c>
      <c r="H78" s="354"/>
    </row>
    <row r="79" spans="1:7" ht="25.5">
      <c r="A79" s="164" t="s">
        <v>40</v>
      </c>
      <c r="B79" s="24" t="s">
        <v>553</v>
      </c>
      <c r="C79" s="24" t="s">
        <v>307</v>
      </c>
      <c r="D79" s="24" t="s">
        <v>342</v>
      </c>
      <c r="E79" s="24"/>
      <c r="F79" s="24"/>
      <c r="G79" s="30">
        <f>G80</f>
        <v>1500000</v>
      </c>
    </row>
    <row r="80" spans="1:7" ht="26.25">
      <c r="A80" s="149" t="s">
        <v>539</v>
      </c>
      <c r="B80" s="24" t="s">
        <v>351</v>
      </c>
      <c r="C80" s="24" t="s">
        <v>307</v>
      </c>
      <c r="D80" s="24" t="s">
        <v>342</v>
      </c>
      <c r="E80" s="24" t="s">
        <v>501</v>
      </c>
      <c r="F80" s="24"/>
      <c r="G80" s="30">
        <f>G81</f>
        <v>1500000</v>
      </c>
    </row>
    <row r="81" spans="1:7" ht="39">
      <c r="A81" s="149" t="s">
        <v>325</v>
      </c>
      <c r="B81" s="24" t="s">
        <v>351</v>
      </c>
      <c r="C81" s="24" t="s">
        <v>307</v>
      </c>
      <c r="D81" s="24" t="s">
        <v>342</v>
      </c>
      <c r="E81" s="24" t="s">
        <v>324</v>
      </c>
      <c r="F81" s="24"/>
      <c r="G81" s="30">
        <f>G82</f>
        <v>1500000</v>
      </c>
    </row>
    <row r="82" spans="1:7" ht="39">
      <c r="A82" s="149" t="s">
        <v>224</v>
      </c>
      <c r="B82" s="24" t="s">
        <v>351</v>
      </c>
      <c r="C82" s="24" t="s">
        <v>307</v>
      </c>
      <c r="D82" s="24" t="s">
        <v>342</v>
      </c>
      <c r="E82" s="24" t="s">
        <v>324</v>
      </c>
      <c r="F82" s="24" t="s">
        <v>489</v>
      </c>
      <c r="G82" s="30">
        <v>1500000</v>
      </c>
    </row>
    <row r="83" spans="1:8" ht="51.75">
      <c r="A83" s="147" t="s">
        <v>555</v>
      </c>
      <c r="B83" s="118" t="s">
        <v>369</v>
      </c>
      <c r="C83" s="118"/>
      <c r="D83" s="118"/>
      <c r="E83" s="118"/>
      <c r="F83" s="118"/>
      <c r="G83" s="120">
        <f>G84</f>
        <v>73000</v>
      </c>
      <c r="H83" s="354"/>
    </row>
    <row r="84" spans="1:7" ht="38.25">
      <c r="A84" s="213" t="s">
        <v>42</v>
      </c>
      <c r="B84" s="24" t="s">
        <v>371</v>
      </c>
      <c r="C84" s="24" t="s">
        <v>357</v>
      </c>
      <c r="D84" s="24"/>
      <c r="E84" s="24"/>
      <c r="F84" s="24"/>
      <c r="G84" s="30">
        <f>G85</f>
        <v>73000</v>
      </c>
    </row>
    <row r="85" spans="1:7" ht="25.5">
      <c r="A85" s="213" t="s">
        <v>43</v>
      </c>
      <c r="B85" s="24" t="s">
        <v>373</v>
      </c>
      <c r="C85" s="24" t="s">
        <v>357</v>
      </c>
      <c r="D85" s="24" t="s">
        <v>367</v>
      </c>
      <c r="E85" s="24"/>
      <c r="F85" s="24"/>
      <c r="G85" s="30">
        <f>G86</f>
        <v>73000</v>
      </c>
    </row>
    <row r="86" spans="1:7" ht="39">
      <c r="A86" s="149" t="s">
        <v>325</v>
      </c>
      <c r="B86" s="24" t="s">
        <v>373</v>
      </c>
      <c r="C86" s="24" t="s">
        <v>357</v>
      </c>
      <c r="D86" s="24" t="s">
        <v>367</v>
      </c>
      <c r="E86" s="24" t="s">
        <v>324</v>
      </c>
      <c r="F86" s="24"/>
      <c r="G86" s="30">
        <f>G87</f>
        <v>73000</v>
      </c>
    </row>
    <row r="87" spans="1:7" ht="39">
      <c r="A87" s="149" t="s">
        <v>224</v>
      </c>
      <c r="B87" s="24" t="s">
        <v>373</v>
      </c>
      <c r="C87" s="24" t="s">
        <v>357</v>
      </c>
      <c r="D87" s="24" t="s">
        <v>367</v>
      </c>
      <c r="E87" s="24" t="s">
        <v>324</v>
      </c>
      <c r="F87" s="24" t="s">
        <v>489</v>
      </c>
      <c r="G87" s="30">
        <v>73000</v>
      </c>
    </row>
    <row r="88" spans="1:8" ht="64.5">
      <c r="A88" s="153" t="s">
        <v>98</v>
      </c>
      <c r="B88" s="118" t="s">
        <v>390</v>
      </c>
      <c r="C88" s="123"/>
      <c r="D88" s="123"/>
      <c r="E88" s="123"/>
      <c r="F88" s="123"/>
      <c r="G88" s="120">
        <f aca="true" t="shared" si="5" ref="G88:G94">G89</f>
        <v>650000</v>
      </c>
      <c r="H88" s="354"/>
    </row>
    <row r="89" spans="1:7" ht="15">
      <c r="A89" s="150" t="s">
        <v>388</v>
      </c>
      <c r="B89" s="33" t="s">
        <v>390</v>
      </c>
      <c r="C89" s="24" t="s">
        <v>387</v>
      </c>
      <c r="D89" s="24"/>
      <c r="E89" s="24"/>
      <c r="F89" s="24"/>
      <c r="G89" s="30">
        <f t="shared" si="5"/>
        <v>650000</v>
      </c>
    </row>
    <row r="90" spans="1:7" ht="15">
      <c r="A90" s="146" t="s">
        <v>389</v>
      </c>
      <c r="B90" s="33" t="s">
        <v>44</v>
      </c>
      <c r="C90" s="24" t="s">
        <v>387</v>
      </c>
      <c r="D90" s="24" t="s">
        <v>357</v>
      </c>
      <c r="E90" s="24"/>
      <c r="F90" s="24"/>
      <c r="G90" s="30">
        <f>G92</f>
        <v>650000</v>
      </c>
    </row>
    <row r="91" spans="1:7" ht="26.25">
      <c r="A91" s="209" t="s">
        <v>35</v>
      </c>
      <c r="B91" s="33" t="s">
        <v>391</v>
      </c>
      <c r="C91" s="24" t="s">
        <v>387</v>
      </c>
      <c r="D91" s="24" t="s">
        <v>357</v>
      </c>
      <c r="E91" s="24"/>
      <c r="F91" s="24"/>
      <c r="G91" s="30">
        <f>G92</f>
        <v>650000</v>
      </c>
    </row>
    <row r="92" spans="1:7" ht="39">
      <c r="A92" s="150" t="s">
        <v>393</v>
      </c>
      <c r="B92" s="33" t="s">
        <v>392</v>
      </c>
      <c r="C92" s="24" t="s">
        <v>387</v>
      </c>
      <c r="D92" s="24" t="s">
        <v>357</v>
      </c>
      <c r="E92" s="24"/>
      <c r="F92" s="24"/>
      <c r="G92" s="30">
        <f t="shared" si="5"/>
        <v>650000</v>
      </c>
    </row>
    <row r="93" spans="1:7" ht="26.25">
      <c r="A93" s="149" t="s">
        <v>539</v>
      </c>
      <c r="B93" s="33" t="s">
        <v>392</v>
      </c>
      <c r="C93" s="24" t="s">
        <v>387</v>
      </c>
      <c r="D93" s="24" t="s">
        <v>357</v>
      </c>
      <c r="E93" s="24" t="s">
        <v>501</v>
      </c>
      <c r="F93" s="24"/>
      <c r="G93" s="30">
        <f t="shared" si="5"/>
        <v>650000</v>
      </c>
    </row>
    <row r="94" spans="1:7" ht="39">
      <c r="A94" s="149" t="s">
        <v>325</v>
      </c>
      <c r="B94" s="33" t="s">
        <v>392</v>
      </c>
      <c r="C94" s="24" t="s">
        <v>387</v>
      </c>
      <c r="D94" s="24" t="s">
        <v>357</v>
      </c>
      <c r="E94" s="24" t="s">
        <v>324</v>
      </c>
      <c r="F94" s="24"/>
      <c r="G94" s="30">
        <f t="shared" si="5"/>
        <v>650000</v>
      </c>
    </row>
    <row r="95" spans="1:7" ht="39">
      <c r="A95" s="149" t="s">
        <v>224</v>
      </c>
      <c r="B95" s="33" t="s">
        <v>392</v>
      </c>
      <c r="C95" s="24" t="s">
        <v>387</v>
      </c>
      <c r="D95" s="24" t="s">
        <v>357</v>
      </c>
      <c r="E95" s="24" t="s">
        <v>324</v>
      </c>
      <c r="F95" s="24" t="s">
        <v>489</v>
      </c>
      <c r="G95" s="30">
        <v>650000</v>
      </c>
    </row>
    <row r="96" spans="1:8" ht="64.5">
      <c r="A96" s="153" t="s">
        <v>562</v>
      </c>
      <c r="B96" s="118" t="s">
        <v>467</v>
      </c>
      <c r="C96" s="118"/>
      <c r="D96" s="118"/>
      <c r="E96" s="118"/>
      <c r="F96" s="118"/>
      <c r="G96" s="120">
        <f>G99</f>
        <v>10000</v>
      </c>
      <c r="H96" s="354"/>
    </row>
    <row r="97" spans="1:7" ht="15">
      <c r="A97" s="144" t="s">
        <v>532</v>
      </c>
      <c r="B97" s="33" t="s">
        <v>467</v>
      </c>
      <c r="C97" s="24" t="s">
        <v>331</v>
      </c>
      <c r="D97" s="24"/>
      <c r="E97" s="24"/>
      <c r="F97" s="24"/>
      <c r="G97" s="30">
        <f aca="true" t="shared" si="6" ref="G97:G102">G98</f>
        <v>10000</v>
      </c>
    </row>
    <row r="98" spans="1:7" ht="15">
      <c r="A98" s="144" t="s">
        <v>533</v>
      </c>
      <c r="B98" s="33" t="s">
        <v>467</v>
      </c>
      <c r="C98" s="24" t="s">
        <v>331</v>
      </c>
      <c r="D98" s="24" t="s">
        <v>331</v>
      </c>
      <c r="E98" s="24"/>
      <c r="F98" s="24"/>
      <c r="G98" s="30">
        <f t="shared" si="6"/>
        <v>10000</v>
      </c>
    </row>
    <row r="99" spans="1:7" ht="39">
      <c r="A99" s="150" t="s">
        <v>45</v>
      </c>
      <c r="B99" s="33" t="s">
        <v>558</v>
      </c>
      <c r="C99" s="24" t="s">
        <v>331</v>
      </c>
      <c r="D99" s="24" t="s">
        <v>331</v>
      </c>
      <c r="E99" s="24"/>
      <c r="F99" s="24"/>
      <c r="G99" s="30">
        <f t="shared" si="6"/>
        <v>10000</v>
      </c>
    </row>
    <row r="100" spans="1:7" ht="39">
      <c r="A100" s="144" t="s">
        <v>418</v>
      </c>
      <c r="B100" s="33" t="s">
        <v>563</v>
      </c>
      <c r="C100" s="24" t="s">
        <v>331</v>
      </c>
      <c r="D100" s="24" t="s">
        <v>331</v>
      </c>
      <c r="E100" s="24"/>
      <c r="F100" s="24"/>
      <c r="G100" s="30">
        <f t="shared" si="6"/>
        <v>10000</v>
      </c>
    </row>
    <row r="101" spans="1:7" ht="26.25">
      <c r="A101" s="149" t="s">
        <v>539</v>
      </c>
      <c r="B101" s="33" t="s">
        <v>563</v>
      </c>
      <c r="C101" s="24" t="s">
        <v>331</v>
      </c>
      <c r="D101" s="24" t="s">
        <v>331</v>
      </c>
      <c r="E101" s="24" t="s">
        <v>501</v>
      </c>
      <c r="F101" s="24"/>
      <c r="G101" s="30">
        <f t="shared" si="6"/>
        <v>10000</v>
      </c>
    </row>
    <row r="102" spans="1:7" ht="39">
      <c r="A102" s="146" t="s">
        <v>325</v>
      </c>
      <c r="B102" s="33" t="s">
        <v>563</v>
      </c>
      <c r="C102" s="24" t="s">
        <v>331</v>
      </c>
      <c r="D102" s="24" t="s">
        <v>331</v>
      </c>
      <c r="E102" s="24" t="s">
        <v>324</v>
      </c>
      <c r="F102" s="24"/>
      <c r="G102" s="30">
        <f t="shared" si="6"/>
        <v>10000</v>
      </c>
    </row>
    <row r="103" spans="1:7" ht="39">
      <c r="A103" s="149" t="s">
        <v>224</v>
      </c>
      <c r="B103" s="33" t="s">
        <v>563</v>
      </c>
      <c r="C103" s="24" t="s">
        <v>331</v>
      </c>
      <c r="D103" s="24" t="s">
        <v>331</v>
      </c>
      <c r="E103" s="24" t="s">
        <v>324</v>
      </c>
      <c r="F103" s="24" t="s">
        <v>489</v>
      </c>
      <c r="G103" s="30">
        <v>10000</v>
      </c>
    </row>
    <row r="104" spans="1:8" ht="39">
      <c r="A104" s="153" t="s">
        <v>566</v>
      </c>
      <c r="B104" s="118" t="s">
        <v>565</v>
      </c>
      <c r="C104" s="118"/>
      <c r="D104" s="118"/>
      <c r="E104" s="118"/>
      <c r="F104" s="118"/>
      <c r="G104" s="120">
        <f>G107</f>
        <v>20000</v>
      </c>
      <c r="H104" s="354"/>
    </row>
    <row r="105" spans="1:7" ht="15">
      <c r="A105" s="146" t="s">
        <v>388</v>
      </c>
      <c r="B105" s="33" t="s">
        <v>565</v>
      </c>
      <c r="C105" s="24" t="s">
        <v>387</v>
      </c>
      <c r="D105" s="24"/>
      <c r="E105" s="47"/>
      <c r="F105" s="47"/>
      <c r="G105" s="30">
        <f aca="true" t="shared" si="7" ref="G105:G110">G106</f>
        <v>20000</v>
      </c>
    </row>
    <row r="106" spans="1:7" ht="15">
      <c r="A106" s="146" t="s">
        <v>564</v>
      </c>
      <c r="B106" s="33" t="s">
        <v>565</v>
      </c>
      <c r="C106" s="24" t="s">
        <v>387</v>
      </c>
      <c r="D106" s="24" t="s">
        <v>307</v>
      </c>
      <c r="E106" s="47"/>
      <c r="F106" s="47"/>
      <c r="G106" s="30">
        <f t="shared" si="7"/>
        <v>20000</v>
      </c>
    </row>
    <row r="107" spans="1:7" ht="15">
      <c r="A107" s="209" t="s">
        <v>34</v>
      </c>
      <c r="B107" s="33" t="s">
        <v>567</v>
      </c>
      <c r="C107" s="24" t="s">
        <v>387</v>
      </c>
      <c r="D107" s="24" t="s">
        <v>307</v>
      </c>
      <c r="E107" s="24"/>
      <c r="F107" s="24"/>
      <c r="G107" s="30">
        <f t="shared" si="7"/>
        <v>20000</v>
      </c>
    </row>
    <row r="108" spans="1:7" ht="39">
      <c r="A108" s="146" t="s">
        <v>570</v>
      </c>
      <c r="B108" s="33" t="s">
        <v>569</v>
      </c>
      <c r="C108" s="24" t="s">
        <v>387</v>
      </c>
      <c r="D108" s="24" t="s">
        <v>307</v>
      </c>
      <c r="E108" s="24"/>
      <c r="F108" s="24"/>
      <c r="G108" s="30">
        <f t="shared" si="7"/>
        <v>20000</v>
      </c>
    </row>
    <row r="109" spans="1:7" ht="26.25">
      <c r="A109" s="149" t="s">
        <v>539</v>
      </c>
      <c r="B109" s="33" t="s">
        <v>569</v>
      </c>
      <c r="C109" s="24" t="s">
        <v>387</v>
      </c>
      <c r="D109" s="24" t="s">
        <v>307</v>
      </c>
      <c r="E109" s="24" t="s">
        <v>501</v>
      </c>
      <c r="F109" s="24"/>
      <c r="G109" s="30">
        <f t="shared" si="7"/>
        <v>20000</v>
      </c>
    </row>
    <row r="110" spans="1:7" ht="39">
      <c r="A110" s="146" t="s">
        <v>325</v>
      </c>
      <c r="B110" s="33" t="s">
        <v>569</v>
      </c>
      <c r="C110" s="24" t="s">
        <v>387</v>
      </c>
      <c r="D110" s="24" t="s">
        <v>307</v>
      </c>
      <c r="E110" s="24" t="s">
        <v>324</v>
      </c>
      <c r="F110" s="24"/>
      <c r="G110" s="30">
        <f t="shared" si="7"/>
        <v>20000</v>
      </c>
    </row>
    <row r="111" spans="1:7" ht="39">
      <c r="A111" s="149" t="s">
        <v>224</v>
      </c>
      <c r="B111" s="33" t="s">
        <v>569</v>
      </c>
      <c r="C111" s="24" t="s">
        <v>387</v>
      </c>
      <c r="D111" s="24" t="s">
        <v>307</v>
      </c>
      <c r="E111" s="24" t="s">
        <v>324</v>
      </c>
      <c r="F111" s="24" t="s">
        <v>489</v>
      </c>
      <c r="G111" s="30">
        <v>20000</v>
      </c>
    </row>
    <row r="112" spans="1:8" ht="38.25">
      <c r="A112" s="308" t="s">
        <v>68</v>
      </c>
      <c r="B112" s="118" t="s">
        <v>69</v>
      </c>
      <c r="C112" s="118"/>
      <c r="D112" s="118"/>
      <c r="E112" s="118"/>
      <c r="F112" s="118"/>
      <c r="G112" s="120">
        <f>G113</f>
        <v>100000</v>
      </c>
      <c r="H112" s="354"/>
    </row>
    <row r="113" spans="1:7" s="69" customFormat="1" ht="15">
      <c r="A113" s="146" t="s">
        <v>388</v>
      </c>
      <c r="B113" s="309" t="s">
        <v>69</v>
      </c>
      <c r="C113" s="309" t="s">
        <v>387</v>
      </c>
      <c r="D113" s="309"/>
      <c r="E113" s="309"/>
      <c r="F113" s="309"/>
      <c r="G113" s="310">
        <f>G114</f>
        <v>100000</v>
      </c>
    </row>
    <row r="114" spans="1:7" s="69" customFormat="1" ht="15">
      <c r="A114" s="298" t="s">
        <v>389</v>
      </c>
      <c r="B114" s="309" t="s">
        <v>69</v>
      </c>
      <c r="C114" s="309" t="s">
        <v>387</v>
      </c>
      <c r="D114" s="309" t="s">
        <v>357</v>
      </c>
      <c r="E114" s="309"/>
      <c r="F114" s="309"/>
      <c r="G114" s="310">
        <f>G115</f>
        <v>100000</v>
      </c>
    </row>
    <row r="115" spans="1:7" ht="25.5">
      <c r="A115" s="80" t="s">
        <v>102</v>
      </c>
      <c r="B115" s="33" t="s">
        <v>70</v>
      </c>
      <c r="C115" s="24" t="s">
        <v>387</v>
      </c>
      <c r="D115" s="24" t="s">
        <v>357</v>
      </c>
      <c r="E115" s="24"/>
      <c r="F115" s="24"/>
      <c r="G115" s="30">
        <f>G116</f>
        <v>100000</v>
      </c>
    </row>
    <row r="116" spans="1:7" ht="26.25">
      <c r="A116" s="149" t="s">
        <v>539</v>
      </c>
      <c r="B116" s="33" t="s">
        <v>70</v>
      </c>
      <c r="C116" s="24" t="s">
        <v>387</v>
      </c>
      <c r="D116" s="24" t="s">
        <v>357</v>
      </c>
      <c r="E116" s="24" t="s">
        <v>501</v>
      </c>
      <c r="F116" s="24"/>
      <c r="G116" s="30">
        <f>G117</f>
        <v>100000</v>
      </c>
    </row>
    <row r="117" spans="1:7" ht="39">
      <c r="A117" s="146" t="s">
        <v>325</v>
      </c>
      <c r="B117" s="33" t="s">
        <v>70</v>
      </c>
      <c r="C117" s="24" t="s">
        <v>387</v>
      </c>
      <c r="D117" s="24" t="s">
        <v>357</v>
      </c>
      <c r="E117" s="24" t="s">
        <v>324</v>
      </c>
      <c r="F117" s="24"/>
      <c r="G117" s="30">
        <f>G121</f>
        <v>100000</v>
      </c>
    </row>
    <row r="118" spans="1:7" ht="15" hidden="1">
      <c r="A118" s="146"/>
      <c r="B118" s="33" t="s">
        <v>104</v>
      </c>
      <c r="C118" s="24" t="s">
        <v>387</v>
      </c>
      <c r="D118" s="24" t="s">
        <v>357</v>
      </c>
      <c r="E118" s="24" t="s">
        <v>501</v>
      </c>
      <c r="F118" s="24"/>
      <c r="G118" s="30"/>
    </row>
    <row r="119" spans="1:7" ht="15" hidden="1">
      <c r="A119" s="146"/>
      <c r="B119" s="33" t="s">
        <v>104</v>
      </c>
      <c r="C119" s="24" t="s">
        <v>387</v>
      </c>
      <c r="D119" s="24" t="s">
        <v>357</v>
      </c>
      <c r="E119" s="24" t="s">
        <v>324</v>
      </c>
      <c r="F119" s="24"/>
      <c r="G119" s="30"/>
    </row>
    <row r="120" spans="1:7" ht="15" hidden="1">
      <c r="A120" s="146"/>
      <c r="B120" s="33"/>
      <c r="C120" s="24"/>
      <c r="D120" s="24"/>
      <c r="E120" s="24"/>
      <c r="F120" s="24"/>
      <c r="G120" s="30"/>
    </row>
    <row r="121" spans="1:7" ht="26.25" customHeight="1">
      <c r="A121" s="149" t="s">
        <v>224</v>
      </c>
      <c r="B121" s="33" t="s">
        <v>70</v>
      </c>
      <c r="C121" s="24" t="s">
        <v>387</v>
      </c>
      <c r="D121" s="24" t="s">
        <v>357</v>
      </c>
      <c r="E121" s="24" t="s">
        <v>324</v>
      </c>
      <c r="F121" s="24" t="s">
        <v>489</v>
      </c>
      <c r="G121" s="30">
        <v>100000</v>
      </c>
    </row>
    <row r="122" spans="1:8" ht="15">
      <c r="A122" s="145" t="s">
        <v>493</v>
      </c>
      <c r="B122" s="23"/>
      <c r="C122" s="23"/>
      <c r="D122" s="23"/>
      <c r="E122" s="23"/>
      <c r="F122" s="23"/>
      <c r="G122" s="29">
        <f>G83+G78+G72+G65+G57+G47+G38+G30+G21+G14+G88+G96+G104+G112</f>
        <v>2788000</v>
      </c>
      <c r="H122" s="69" t="s">
        <v>609</v>
      </c>
    </row>
    <row r="123" ht="15.75" customHeight="1"/>
  </sheetData>
  <sheetProtection/>
  <mergeCells count="12">
    <mergeCell ref="B11:F11"/>
    <mergeCell ref="G11:G12"/>
    <mergeCell ref="A8:G8"/>
    <mergeCell ref="B2:G2"/>
    <mergeCell ref="A11:A12"/>
    <mergeCell ref="A9:G9"/>
    <mergeCell ref="A6:G6"/>
    <mergeCell ref="A1:G1"/>
    <mergeCell ref="A3:G3"/>
    <mergeCell ref="A4:G4"/>
    <mergeCell ref="A5:G5"/>
    <mergeCell ref="A7:G7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18"/>
  <sheetViews>
    <sheetView zoomScalePageLayoutView="0" workbookViewId="0" topLeftCell="A106">
      <selection activeCell="A115" sqref="A115"/>
    </sheetView>
  </sheetViews>
  <sheetFormatPr defaultColWidth="9.140625" defaultRowHeight="12.75"/>
  <cols>
    <col min="1" max="1" width="41.8515625" style="13" customWidth="1"/>
    <col min="2" max="2" width="13.140625" style="13" customWidth="1"/>
    <col min="3" max="3" width="5.7109375" style="13" customWidth="1"/>
    <col min="4" max="4" width="5.8515625" style="13" customWidth="1"/>
    <col min="5" max="5" width="10.28125" style="13" customWidth="1"/>
    <col min="6" max="6" width="7.57421875" style="13" customWidth="1"/>
    <col min="7" max="7" width="0.5625" style="13" hidden="1" customWidth="1"/>
    <col min="8" max="8" width="12.00390625" style="13" customWidth="1"/>
    <col min="9" max="9" width="12.421875" style="13" customWidth="1"/>
    <col min="10" max="10" width="11.8515625" style="13" customWidth="1"/>
    <col min="11" max="16384" width="9.140625" style="13" customWidth="1"/>
  </cols>
  <sheetData>
    <row r="1" spans="1:9" ht="15">
      <c r="A1" s="222"/>
      <c r="B1" s="222"/>
      <c r="C1" s="404" t="s">
        <v>518</v>
      </c>
      <c r="D1" s="404"/>
      <c r="E1" s="404"/>
      <c r="F1" s="404"/>
      <c r="G1" s="404"/>
      <c r="H1" s="404"/>
      <c r="I1" s="404"/>
    </row>
    <row r="2" spans="1:9" ht="62.25" customHeight="1">
      <c r="A2" s="222"/>
      <c r="B2" s="423" t="s">
        <v>122</v>
      </c>
      <c r="C2" s="423"/>
      <c r="D2" s="423"/>
      <c r="E2" s="423"/>
      <c r="F2" s="423"/>
      <c r="G2" s="423"/>
      <c r="H2" s="423"/>
      <c r="I2" s="423"/>
    </row>
    <row r="3" spans="1:9" ht="15">
      <c r="A3" s="222"/>
      <c r="B3" s="409"/>
      <c r="C3" s="409"/>
      <c r="D3" s="409"/>
      <c r="E3" s="409"/>
      <c r="F3" s="409"/>
      <c r="G3" s="409"/>
      <c r="H3" s="409"/>
      <c r="I3" s="409"/>
    </row>
    <row r="4" spans="1:9" ht="15">
      <c r="A4" s="404"/>
      <c r="B4" s="404"/>
      <c r="C4" s="404"/>
      <c r="D4" s="404"/>
      <c r="E4" s="404"/>
      <c r="F4" s="404"/>
      <c r="G4" s="404"/>
      <c r="H4" s="404"/>
      <c r="I4" s="404"/>
    </row>
    <row r="5" spans="1:9" ht="15">
      <c r="A5" s="404"/>
      <c r="B5" s="404"/>
      <c r="C5" s="404"/>
      <c r="D5" s="404"/>
      <c r="E5" s="404"/>
      <c r="F5" s="404"/>
      <c r="G5" s="404"/>
      <c r="H5" s="404"/>
      <c r="I5" s="404"/>
    </row>
    <row r="6" spans="1:9" ht="15">
      <c r="A6" s="68"/>
      <c r="B6" s="68"/>
      <c r="C6" s="68"/>
      <c r="D6" s="68"/>
      <c r="E6" s="68"/>
      <c r="F6" s="68"/>
      <c r="G6" s="68"/>
      <c r="H6" s="217"/>
      <c r="I6" s="217" t="s">
        <v>226</v>
      </c>
    </row>
    <row r="7" spans="1:9" ht="15">
      <c r="A7" s="397" t="s">
        <v>527</v>
      </c>
      <c r="B7" s="397"/>
      <c r="C7" s="397"/>
      <c r="D7" s="397"/>
      <c r="E7" s="397"/>
      <c r="F7" s="397"/>
      <c r="G7" s="397"/>
      <c r="H7" s="397"/>
      <c r="I7" s="397"/>
    </row>
    <row r="8" spans="1:9" ht="15">
      <c r="A8" s="397" t="s">
        <v>528</v>
      </c>
      <c r="B8" s="397"/>
      <c r="C8" s="397"/>
      <c r="D8" s="397"/>
      <c r="E8" s="397"/>
      <c r="F8" s="397"/>
      <c r="G8" s="397"/>
      <c r="H8" s="397"/>
      <c r="I8" s="397"/>
    </row>
    <row r="9" spans="1:9" ht="15">
      <c r="A9" s="397" t="s">
        <v>302</v>
      </c>
      <c r="B9" s="397"/>
      <c r="C9" s="397"/>
      <c r="D9" s="397"/>
      <c r="E9" s="397"/>
      <c r="F9" s="397"/>
      <c r="G9" s="397"/>
      <c r="H9" s="397"/>
      <c r="I9" s="397"/>
    </row>
    <row r="10" spans="1:9" ht="15">
      <c r="A10" s="433" t="s">
        <v>80</v>
      </c>
      <c r="B10" s="433"/>
      <c r="C10" s="433"/>
      <c r="D10" s="433"/>
      <c r="E10" s="433"/>
      <c r="F10" s="433"/>
      <c r="G10" s="433"/>
      <c r="H10" s="433"/>
      <c r="I10" s="433"/>
    </row>
    <row r="11" spans="1:9" s="222" customFormat="1" ht="15" customHeight="1">
      <c r="A11" s="435" t="s">
        <v>529</v>
      </c>
      <c r="B11" s="426" t="s">
        <v>482</v>
      </c>
      <c r="C11" s="427"/>
      <c r="D11" s="427"/>
      <c r="E11" s="427"/>
      <c r="F11" s="427"/>
      <c r="G11" s="437"/>
      <c r="H11" s="407" t="s">
        <v>561</v>
      </c>
      <c r="I11" s="407" t="s">
        <v>78</v>
      </c>
    </row>
    <row r="12" spans="1:9" s="222" customFormat="1" ht="46.5" customHeight="1">
      <c r="A12" s="436"/>
      <c r="B12" s="43" t="s">
        <v>530</v>
      </c>
      <c r="C12" s="43" t="s">
        <v>484</v>
      </c>
      <c r="D12" s="43" t="s">
        <v>485</v>
      </c>
      <c r="E12" s="43" t="s">
        <v>306</v>
      </c>
      <c r="F12" s="43" t="s">
        <v>483</v>
      </c>
      <c r="G12" s="43" t="s">
        <v>487</v>
      </c>
      <c r="H12" s="408"/>
      <c r="I12" s="408"/>
    </row>
    <row r="13" spans="1:9" s="222" customFormat="1" ht="13.5" customHeight="1">
      <c r="A13" s="236"/>
      <c r="B13" s="229">
        <v>2</v>
      </c>
      <c r="C13" s="229">
        <v>3</v>
      </c>
      <c r="D13" s="229">
        <v>4</v>
      </c>
      <c r="E13" s="229">
        <v>5</v>
      </c>
      <c r="F13" s="229">
        <v>6</v>
      </c>
      <c r="G13" s="229">
        <v>7</v>
      </c>
      <c r="H13" s="229">
        <v>7</v>
      </c>
      <c r="I13" s="229">
        <v>8</v>
      </c>
    </row>
    <row r="14" spans="1:9" ht="57" customHeight="1" hidden="1">
      <c r="A14" s="205"/>
      <c r="B14" s="54" t="s">
        <v>461</v>
      </c>
      <c r="C14" s="55"/>
      <c r="D14" s="55"/>
      <c r="E14" s="55"/>
      <c r="F14" s="55"/>
      <c r="G14" s="55"/>
      <c r="H14" s="56">
        <f aca="true" t="shared" si="0" ref="H14:I18">H15</f>
        <v>0</v>
      </c>
      <c r="I14" s="56">
        <f t="shared" si="0"/>
        <v>0</v>
      </c>
    </row>
    <row r="15" spans="1:9" ht="45.75" customHeight="1" hidden="1">
      <c r="A15" s="203"/>
      <c r="B15" s="49" t="s">
        <v>462</v>
      </c>
      <c r="C15" s="57"/>
      <c r="D15" s="57"/>
      <c r="E15" s="57"/>
      <c r="F15" s="57"/>
      <c r="G15" s="58"/>
      <c r="H15" s="51">
        <f t="shared" si="0"/>
        <v>0</v>
      </c>
      <c r="I15" s="51">
        <f t="shared" si="0"/>
        <v>0</v>
      </c>
    </row>
    <row r="16" spans="1:9" ht="31.5" customHeight="1" hidden="1">
      <c r="A16" s="204"/>
      <c r="B16" s="59" t="s">
        <v>464</v>
      </c>
      <c r="C16" s="59" t="s">
        <v>335</v>
      </c>
      <c r="D16" s="59"/>
      <c r="E16" s="59"/>
      <c r="F16" s="59"/>
      <c r="G16" s="60"/>
      <c r="H16" s="40">
        <f t="shared" si="0"/>
        <v>0</v>
      </c>
      <c r="I16" s="40">
        <f t="shared" si="0"/>
        <v>0</v>
      </c>
    </row>
    <row r="17" spans="1:9" ht="16.5" customHeight="1" hidden="1">
      <c r="A17" s="207"/>
      <c r="B17" s="59" t="s">
        <v>464</v>
      </c>
      <c r="C17" s="61" t="s">
        <v>335</v>
      </c>
      <c r="D17" s="61" t="s">
        <v>307</v>
      </c>
      <c r="E17" s="61"/>
      <c r="F17" s="61"/>
      <c r="G17" s="10"/>
      <c r="H17" s="62">
        <f t="shared" si="0"/>
        <v>0</v>
      </c>
      <c r="I17" s="62">
        <f t="shared" si="0"/>
        <v>0</v>
      </c>
    </row>
    <row r="18" spans="1:9" ht="41.25" customHeight="1" hidden="1">
      <c r="A18" s="204"/>
      <c r="B18" s="59" t="s">
        <v>464</v>
      </c>
      <c r="C18" s="61" t="s">
        <v>335</v>
      </c>
      <c r="D18" s="61" t="s">
        <v>307</v>
      </c>
      <c r="E18" s="61" t="s">
        <v>324</v>
      </c>
      <c r="F18" s="63"/>
      <c r="G18" s="11"/>
      <c r="H18" s="62">
        <f t="shared" si="0"/>
        <v>0</v>
      </c>
      <c r="I18" s="62">
        <f t="shared" si="0"/>
        <v>0</v>
      </c>
    </row>
    <row r="19" spans="1:9" ht="38.25" customHeight="1" hidden="1">
      <c r="A19" s="204"/>
      <c r="B19" s="61" t="s">
        <v>464</v>
      </c>
      <c r="C19" s="61" t="s">
        <v>335</v>
      </c>
      <c r="D19" s="61" t="s">
        <v>307</v>
      </c>
      <c r="E19" s="61" t="s">
        <v>324</v>
      </c>
      <c r="F19" s="61" t="s">
        <v>489</v>
      </c>
      <c r="G19" s="10"/>
      <c r="H19" s="62">
        <v>0</v>
      </c>
      <c r="I19" s="62">
        <v>0</v>
      </c>
    </row>
    <row r="20" spans="1:9" ht="84" customHeight="1" hidden="1">
      <c r="A20" s="205"/>
      <c r="B20" s="54" t="s">
        <v>446</v>
      </c>
      <c r="C20" s="54"/>
      <c r="D20" s="54"/>
      <c r="E20" s="54"/>
      <c r="F20" s="54"/>
      <c r="G20" s="64"/>
      <c r="H20" s="56">
        <f>H21</f>
        <v>0</v>
      </c>
      <c r="I20" s="56">
        <f>I21</f>
        <v>0</v>
      </c>
    </row>
    <row r="21" spans="1:9" ht="45.75" customHeight="1" hidden="1">
      <c r="A21" s="203"/>
      <c r="B21" s="63" t="s">
        <v>447</v>
      </c>
      <c r="C21" s="63"/>
      <c r="D21" s="63"/>
      <c r="E21" s="63"/>
      <c r="F21" s="63"/>
      <c r="G21" s="11"/>
      <c r="H21" s="65">
        <f>H22</f>
        <v>0</v>
      </c>
      <c r="I21" s="65">
        <f>I22</f>
        <v>0</v>
      </c>
    </row>
    <row r="22" spans="1:9" ht="45" customHeight="1" hidden="1">
      <c r="A22" s="204"/>
      <c r="B22" s="61" t="s">
        <v>449</v>
      </c>
      <c r="C22" s="61" t="s">
        <v>367</v>
      </c>
      <c r="D22" s="61"/>
      <c r="E22" s="61"/>
      <c r="F22" s="61"/>
      <c r="G22" s="10"/>
      <c r="H22" s="62">
        <f>H26+H23</f>
        <v>0</v>
      </c>
      <c r="I22" s="62">
        <f>I26+I23</f>
        <v>0</v>
      </c>
    </row>
    <row r="23" spans="1:9" ht="0.75" customHeight="1" hidden="1">
      <c r="A23" s="204"/>
      <c r="B23" s="61" t="s">
        <v>451</v>
      </c>
      <c r="C23" s="61" t="s">
        <v>367</v>
      </c>
      <c r="D23" s="61" t="s">
        <v>307</v>
      </c>
      <c r="E23" s="61"/>
      <c r="F23" s="61"/>
      <c r="G23" s="10"/>
      <c r="H23" s="62">
        <f>H24</f>
        <v>0</v>
      </c>
      <c r="I23" s="62">
        <f>I24</f>
        <v>0</v>
      </c>
    </row>
    <row r="24" spans="1:9" ht="27" customHeight="1" hidden="1">
      <c r="A24" s="204"/>
      <c r="B24" s="61" t="s">
        <v>451</v>
      </c>
      <c r="C24" s="61" t="s">
        <v>367</v>
      </c>
      <c r="D24" s="61" t="s">
        <v>307</v>
      </c>
      <c r="E24" s="61" t="s">
        <v>453</v>
      </c>
      <c r="F24" s="61"/>
      <c r="G24" s="10"/>
      <c r="H24" s="62">
        <f>H25</f>
        <v>0</v>
      </c>
      <c r="I24" s="62">
        <f>I25</f>
        <v>0</v>
      </c>
    </row>
    <row r="25" spans="1:9" ht="38.25" customHeight="1" hidden="1">
      <c r="A25" s="204"/>
      <c r="B25" s="61" t="s">
        <v>451</v>
      </c>
      <c r="C25" s="61" t="s">
        <v>367</v>
      </c>
      <c r="D25" s="61" t="s">
        <v>307</v>
      </c>
      <c r="E25" s="61" t="s">
        <v>453</v>
      </c>
      <c r="F25" s="61" t="s">
        <v>489</v>
      </c>
      <c r="G25" s="10"/>
      <c r="H25" s="62">
        <v>0</v>
      </c>
      <c r="I25" s="62">
        <v>0</v>
      </c>
    </row>
    <row r="26" spans="1:9" ht="42.75" customHeight="1" hidden="1">
      <c r="A26" s="208"/>
      <c r="B26" s="63" t="s">
        <v>456</v>
      </c>
      <c r="C26" s="63" t="s">
        <v>367</v>
      </c>
      <c r="D26" s="63" t="s">
        <v>357</v>
      </c>
      <c r="E26" s="63"/>
      <c r="F26" s="63"/>
      <c r="G26" s="11"/>
      <c r="H26" s="65">
        <f>H27</f>
        <v>0</v>
      </c>
      <c r="I26" s="65">
        <f>I27</f>
        <v>0</v>
      </c>
    </row>
    <row r="27" spans="1:9" ht="26.25" customHeight="1" hidden="1">
      <c r="A27" s="204"/>
      <c r="B27" s="61" t="s">
        <v>456</v>
      </c>
      <c r="C27" s="61" t="s">
        <v>367</v>
      </c>
      <c r="D27" s="61" t="s">
        <v>357</v>
      </c>
      <c r="E27" s="61" t="s">
        <v>453</v>
      </c>
      <c r="F27" s="61"/>
      <c r="G27" s="10"/>
      <c r="H27" s="62">
        <f>H28</f>
        <v>0</v>
      </c>
      <c r="I27" s="62">
        <f>I28</f>
        <v>0</v>
      </c>
    </row>
    <row r="28" spans="1:9" ht="38.25" customHeight="1" hidden="1">
      <c r="A28" s="204"/>
      <c r="B28" s="61" t="s">
        <v>456</v>
      </c>
      <c r="C28" s="61" t="s">
        <v>367</v>
      </c>
      <c r="D28" s="61" t="s">
        <v>357</v>
      </c>
      <c r="E28" s="61" t="s">
        <v>453</v>
      </c>
      <c r="F28" s="61" t="s">
        <v>489</v>
      </c>
      <c r="G28" s="10"/>
      <c r="H28" s="62">
        <v>0</v>
      </c>
      <c r="I28" s="62">
        <v>0</v>
      </c>
    </row>
    <row r="29" spans="1:9" ht="78.75" customHeight="1" hidden="1">
      <c r="A29" s="205"/>
      <c r="B29" s="57" t="s">
        <v>410</v>
      </c>
      <c r="C29" s="57"/>
      <c r="D29" s="57"/>
      <c r="E29" s="57"/>
      <c r="F29" s="57"/>
      <c r="G29" s="58"/>
      <c r="H29" s="41">
        <f aca="true" t="shared" si="1" ref="H29:I34">H30</f>
        <v>0</v>
      </c>
      <c r="I29" s="41">
        <f t="shared" si="1"/>
        <v>0</v>
      </c>
    </row>
    <row r="30" spans="1:9" ht="48" customHeight="1" hidden="1">
      <c r="A30" s="203"/>
      <c r="B30" s="49" t="s">
        <v>411</v>
      </c>
      <c r="C30" s="57"/>
      <c r="D30" s="57"/>
      <c r="E30" s="57"/>
      <c r="F30" s="57"/>
      <c r="G30" s="58"/>
      <c r="H30" s="51">
        <f t="shared" si="1"/>
        <v>0</v>
      </c>
      <c r="I30" s="51">
        <f t="shared" si="1"/>
        <v>0</v>
      </c>
    </row>
    <row r="31" spans="1:9" ht="43.5" customHeight="1" hidden="1">
      <c r="A31" s="204"/>
      <c r="B31" s="59" t="s">
        <v>412</v>
      </c>
      <c r="C31" s="59"/>
      <c r="D31" s="59"/>
      <c r="E31" s="59"/>
      <c r="F31" s="59"/>
      <c r="G31" s="60"/>
      <c r="H31" s="40">
        <f t="shared" si="1"/>
        <v>0</v>
      </c>
      <c r="I31" s="40">
        <f t="shared" si="1"/>
        <v>0</v>
      </c>
    </row>
    <row r="32" spans="1:9" ht="16.5" customHeight="1" hidden="1">
      <c r="A32" s="204"/>
      <c r="B32" s="61" t="s">
        <v>412</v>
      </c>
      <c r="C32" s="61" t="s">
        <v>331</v>
      </c>
      <c r="D32" s="61"/>
      <c r="E32" s="61"/>
      <c r="F32" s="61"/>
      <c r="G32" s="10"/>
      <c r="H32" s="62">
        <f t="shared" si="1"/>
        <v>0</v>
      </c>
      <c r="I32" s="62">
        <f t="shared" si="1"/>
        <v>0</v>
      </c>
    </row>
    <row r="33" spans="1:9" ht="27" customHeight="1" hidden="1">
      <c r="A33" s="204"/>
      <c r="B33" s="61" t="s">
        <v>412</v>
      </c>
      <c r="C33" s="61" t="s">
        <v>331</v>
      </c>
      <c r="D33" s="61" t="s">
        <v>331</v>
      </c>
      <c r="E33" s="61"/>
      <c r="F33" s="61"/>
      <c r="G33" s="10"/>
      <c r="H33" s="62">
        <f t="shared" si="1"/>
        <v>0</v>
      </c>
      <c r="I33" s="62">
        <f t="shared" si="1"/>
        <v>0</v>
      </c>
    </row>
    <row r="34" spans="1:9" ht="39.75" customHeight="1" hidden="1">
      <c r="A34" s="204"/>
      <c r="B34" s="61" t="s">
        <v>412</v>
      </c>
      <c r="C34" s="61" t="s">
        <v>331</v>
      </c>
      <c r="D34" s="61" t="s">
        <v>331</v>
      </c>
      <c r="E34" s="61" t="s">
        <v>324</v>
      </c>
      <c r="F34" s="61"/>
      <c r="G34" s="10"/>
      <c r="H34" s="62">
        <f t="shared" si="1"/>
        <v>0</v>
      </c>
      <c r="I34" s="62">
        <f t="shared" si="1"/>
        <v>0</v>
      </c>
    </row>
    <row r="35" spans="1:9" ht="41.25" customHeight="1" hidden="1">
      <c r="A35" s="204"/>
      <c r="B35" s="61" t="s">
        <v>412</v>
      </c>
      <c r="C35" s="61" t="s">
        <v>331</v>
      </c>
      <c r="D35" s="61" t="s">
        <v>331</v>
      </c>
      <c r="E35" s="61" t="s">
        <v>324</v>
      </c>
      <c r="F35" s="61" t="s">
        <v>489</v>
      </c>
      <c r="G35" s="10"/>
      <c r="H35" s="62">
        <v>0</v>
      </c>
      <c r="I35" s="62">
        <v>0</v>
      </c>
    </row>
    <row r="36" spans="1:9" ht="96" customHeight="1" hidden="1">
      <c r="A36" s="205"/>
      <c r="B36" s="54" t="s">
        <v>413</v>
      </c>
      <c r="C36" s="54"/>
      <c r="D36" s="54"/>
      <c r="E36" s="54"/>
      <c r="F36" s="54"/>
      <c r="G36" s="64"/>
      <c r="H36" s="56">
        <f aca="true" t="shared" si="2" ref="H36:I41">H37</f>
        <v>0</v>
      </c>
      <c r="I36" s="56">
        <f t="shared" si="2"/>
        <v>0</v>
      </c>
    </row>
    <row r="37" spans="1:9" ht="45.75" customHeight="1" hidden="1">
      <c r="A37" s="203"/>
      <c r="B37" s="49" t="s">
        <v>414</v>
      </c>
      <c r="C37" s="63"/>
      <c r="D37" s="63"/>
      <c r="E37" s="63"/>
      <c r="F37" s="63"/>
      <c r="G37" s="11"/>
      <c r="H37" s="65">
        <f t="shared" si="2"/>
        <v>0</v>
      </c>
      <c r="I37" s="65">
        <f t="shared" si="2"/>
        <v>0</v>
      </c>
    </row>
    <row r="38" spans="1:9" ht="12.75" customHeight="1" hidden="1">
      <c r="A38" s="204"/>
      <c r="B38" s="59" t="s">
        <v>415</v>
      </c>
      <c r="C38" s="59"/>
      <c r="D38" s="66"/>
      <c r="E38" s="66"/>
      <c r="F38" s="66"/>
      <c r="G38" s="67"/>
      <c r="H38" s="40">
        <f t="shared" si="2"/>
        <v>0</v>
      </c>
      <c r="I38" s="40">
        <f t="shared" si="2"/>
        <v>0</v>
      </c>
    </row>
    <row r="39" spans="1:9" ht="16.5" customHeight="1" hidden="1">
      <c r="A39" s="204"/>
      <c r="B39" s="59" t="s">
        <v>415</v>
      </c>
      <c r="C39" s="59" t="s">
        <v>331</v>
      </c>
      <c r="D39" s="59"/>
      <c r="E39" s="59"/>
      <c r="F39" s="59"/>
      <c r="G39" s="60"/>
      <c r="H39" s="40">
        <f t="shared" si="2"/>
        <v>0</v>
      </c>
      <c r="I39" s="40">
        <f t="shared" si="2"/>
        <v>0</v>
      </c>
    </row>
    <row r="40" spans="1:9" ht="26.25" customHeight="1" hidden="1">
      <c r="A40" s="204"/>
      <c r="B40" s="59" t="s">
        <v>415</v>
      </c>
      <c r="C40" s="61" t="s">
        <v>331</v>
      </c>
      <c r="D40" s="61" t="s">
        <v>331</v>
      </c>
      <c r="E40" s="61"/>
      <c r="F40" s="61"/>
      <c r="G40" s="10"/>
      <c r="H40" s="62">
        <f t="shared" si="2"/>
        <v>0</v>
      </c>
      <c r="I40" s="62">
        <f t="shared" si="2"/>
        <v>0</v>
      </c>
    </row>
    <row r="41" spans="1:9" ht="37.5" customHeight="1" hidden="1">
      <c r="A41" s="204"/>
      <c r="B41" s="61" t="s">
        <v>415</v>
      </c>
      <c r="C41" s="61" t="s">
        <v>331</v>
      </c>
      <c r="D41" s="61" t="s">
        <v>331</v>
      </c>
      <c r="E41" s="61" t="s">
        <v>324</v>
      </c>
      <c r="F41" s="61"/>
      <c r="G41" s="10"/>
      <c r="H41" s="62">
        <f t="shared" si="2"/>
        <v>0</v>
      </c>
      <c r="I41" s="62">
        <f t="shared" si="2"/>
        <v>0</v>
      </c>
    </row>
    <row r="42" spans="1:9" ht="41.25" customHeight="1" hidden="1">
      <c r="A42" s="204"/>
      <c r="B42" s="61" t="s">
        <v>415</v>
      </c>
      <c r="C42" s="61" t="s">
        <v>331</v>
      </c>
      <c r="D42" s="61" t="s">
        <v>331</v>
      </c>
      <c r="E42" s="61" t="s">
        <v>324</v>
      </c>
      <c r="F42" s="61" t="s">
        <v>489</v>
      </c>
      <c r="G42" s="10"/>
      <c r="H42" s="62">
        <v>0</v>
      </c>
      <c r="I42" s="62">
        <v>0</v>
      </c>
    </row>
    <row r="43" spans="1:10" ht="51.75">
      <c r="A43" s="147" t="s">
        <v>534</v>
      </c>
      <c r="B43" s="118" t="s">
        <v>343</v>
      </c>
      <c r="C43" s="118"/>
      <c r="D43" s="118"/>
      <c r="E43" s="118"/>
      <c r="F43" s="118"/>
      <c r="G43" s="121"/>
      <c r="H43" s="120">
        <f>H44</f>
        <v>80000</v>
      </c>
      <c r="I43" s="120">
        <f>I44</f>
        <v>80000</v>
      </c>
      <c r="J43" s="354"/>
    </row>
    <row r="44" spans="1:9" ht="39">
      <c r="A44" s="149" t="s">
        <v>535</v>
      </c>
      <c r="B44" s="24" t="s">
        <v>345</v>
      </c>
      <c r="C44" s="24"/>
      <c r="D44" s="24"/>
      <c r="E44" s="24"/>
      <c r="F44" s="24"/>
      <c r="G44" s="71"/>
      <c r="H44" s="30">
        <f>H45+H47</f>
        <v>80000</v>
      </c>
      <c r="I44" s="30">
        <f>I45+I47</f>
        <v>80000</v>
      </c>
    </row>
    <row r="45" spans="1:9" ht="39">
      <c r="A45" s="149" t="s">
        <v>347</v>
      </c>
      <c r="B45" s="24" t="s">
        <v>346</v>
      </c>
      <c r="C45" s="24"/>
      <c r="D45" s="24"/>
      <c r="E45" s="24"/>
      <c r="F45" s="24"/>
      <c r="G45" s="46"/>
      <c r="H45" s="30">
        <f>H46</f>
        <v>7586</v>
      </c>
      <c r="I45" s="30">
        <f>I46</f>
        <v>7586</v>
      </c>
    </row>
    <row r="46" spans="1:9" ht="15">
      <c r="A46" s="150" t="s">
        <v>341</v>
      </c>
      <c r="B46" s="24" t="s">
        <v>346</v>
      </c>
      <c r="C46" s="24" t="s">
        <v>387</v>
      </c>
      <c r="D46" s="24" t="s">
        <v>387</v>
      </c>
      <c r="E46" s="24"/>
      <c r="F46" s="24"/>
      <c r="G46" s="46"/>
      <c r="H46" s="30">
        <f>H48</f>
        <v>7586</v>
      </c>
      <c r="I46" s="30">
        <f>I48</f>
        <v>7586</v>
      </c>
    </row>
    <row r="47" spans="1:9" ht="39">
      <c r="A47" s="149" t="s">
        <v>325</v>
      </c>
      <c r="B47" s="24" t="s">
        <v>346</v>
      </c>
      <c r="C47" s="24" t="s">
        <v>387</v>
      </c>
      <c r="D47" s="24" t="s">
        <v>387</v>
      </c>
      <c r="E47" s="24" t="s">
        <v>324</v>
      </c>
      <c r="F47" s="24"/>
      <c r="G47" s="46"/>
      <c r="H47" s="30">
        <v>72414</v>
      </c>
      <c r="I47" s="30">
        <v>72414</v>
      </c>
    </row>
    <row r="48" spans="1:9" ht="39">
      <c r="A48" s="149" t="s">
        <v>325</v>
      </c>
      <c r="B48" s="24" t="s">
        <v>120</v>
      </c>
      <c r="C48" s="24" t="s">
        <v>387</v>
      </c>
      <c r="D48" s="24" t="s">
        <v>387</v>
      </c>
      <c r="E48" s="24" t="s">
        <v>324</v>
      </c>
      <c r="F48" s="24"/>
      <c r="G48" s="46"/>
      <c r="H48" s="30">
        <v>7586</v>
      </c>
      <c r="I48" s="30">
        <v>7586</v>
      </c>
    </row>
    <row r="49" spans="1:9" ht="39">
      <c r="A49" s="149" t="s">
        <v>224</v>
      </c>
      <c r="B49" s="24" t="s">
        <v>343</v>
      </c>
      <c r="C49" s="24" t="s">
        <v>387</v>
      </c>
      <c r="D49" s="24" t="s">
        <v>387</v>
      </c>
      <c r="E49" s="24" t="s">
        <v>324</v>
      </c>
      <c r="F49" s="24" t="s">
        <v>489</v>
      </c>
      <c r="G49" s="46"/>
      <c r="H49" s="30">
        <v>80000</v>
      </c>
      <c r="I49" s="30">
        <v>80000</v>
      </c>
    </row>
    <row r="50" spans="1:9" ht="15" hidden="1">
      <c r="A50" s="149" t="s">
        <v>536</v>
      </c>
      <c r="B50" s="24" t="s">
        <v>346</v>
      </c>
      <c r="C50" s="24" t="s">
        <v>387</v>
      </c>
      <c r="D50" s="24" t="s">
        <v>387</v>
      </c>
      <c r="E50" s="24"/>
      <c r="F50" s="24"/>
      <c r="G50" s="46"/>
      <c r="H50" s="30">
        <f aca="true" t="shared" si="3" ref="H50:I52">H51</f>
        <v>0</v>
      </c>
      <c r="I50" s="30">
        <f t="shared" si="3"/>
        <v>0</v>
      </c>
    </row>
    <row r="51" spans="1:9" ht="15" hidden="1">
      <c r="A51" s="149" t="s">
        <v>425</v>
      </c>
      <c r="B51" s="24" t="s">
        <v>346</v>
      </c>
      <c r="C51" s="24" t="s">
        <v>423</v>
      </c>
      <c r="D51" s="24" t="s">
        <v>307</v>
      </c>
      <c r="E51" s="24"/>
      <c r="F51" s="24"/>
      <c r="G51" s="46"/>
      <c r="H51" s="30">
        <f t="shared" si="3"/>
        <v>0</v>
      </c>
      <c r="I51" s="30">
        <f t="shared" si="3"/>
        <v>0</v>
      </c>
    </row>
    <row r="52" spans="1:9" ht="39" hidden="1">
      <c r="A52" s="149" t="s">
        <v>325</v>
      </c>
      <c r="B52" s="24" t="s">
        <v>346</v>
      </c>
      <c r="C52" s="24" t="s">
        <v>423</v>
      </c>
      <c r="D52" s="24" t="s">
        <v>307</v>
      </c>
      <c r="E52" s="24" t="s">
        <v>324</v>
      </c>
      <c r="F52" s="24"/>
      <c r="G52" s="46"/>
      <c r="H52" s="30">
        <f t="shared" si="3"/>
        <v>0</v>
      </c>
      <c r="I52" s="30">
        <f t="shared" si="3"/>
        <v>0</v>
      </c>
    </row>
    <row r="53" spans="1:9" ht="39" hidden="1">
      <c r="A53" s="149" t="s">
        <v>224</v>
      </c>
      <c r="B53" s="24" t="s">
        <v>346</v>
      </c>
      <c r="C53" s="24" t="s">
        <v>423</v>
      </c>
      <c r="D53" s="24" t="s">
        <v>307</v>
      </c>
      <c r="E53" s="24" t="s">
        <v>324</v>
      </c>
      <c r="F53" s="24" t="s">
        <v>489</v>
      </c>
      <c r="G53" s="46"/>
      <c r="H53" s="30">
        <v>0</v>
      </c>
      <c r="I53" s="30">
        <v>0</v>
      </c>
    </row>
    <row r="54" spans="1:10" ht="51.75">
      <c r="A54" s="147" t="s">
        <v>88</v>
      </c>
      <c r="B54" s="118" t="s">
        <v>348</v>
      </c>
      <c r="C54" s="118"/>
      <c r="D54" s="118"/>
      <c r="E54" s="118"/>
      <c r="F54" s="118"/>
      <c r="G54" s="122"/>
      <c r="H54" s="120">
        <f aca="true" t="shared" si="4" ref="H54:I59">H55</f>
        <v>20000</v>
      </c>
      <c r="I54" s="120">
        <f t="shared" si="4"/>
        <v>20000</v>
      </c>
      <c r="J54" s="354"/>
    </row>
    <row r="55" spans="1:9" ht="15">
      <c r="A55" s="149" t="s">
        <v>151</v>
      </c>
      <c r="B55" s="24" t="s">
        <v>537</v>
      </c>
      <c r="C55" s="24" t="s">
        <v>307</v>
      </c>
      <c r="D55" s="24" t="s">
        <v>342</v>
      </c>
      <c r="E55" s="24"/>
      <c r="F55" s="24"/>
      <c r="G55" s="46"/>
      <c r="H55" s="30">
        <f t="shared" si="4"/>
        <v>20000</v>
      </c>
      <c r="I55" s="30">
        <f t="shared" si="4"/>
        <v>20000</v>
      </c>
    </row>
    <row r="56" spans="1:9" ht="39">
      <c r="A56" s="149" t="s">
        <v>152</v>
      </c>
      <c r="B56" s="24" t="s">
        <v>349</v>
      </c>
      <c r="C56" s="24" t="s">
        <v>307</v>
      </c>
      <c r="D56" s="24" t="s">
        <v>342</v>
      </c>
      <c r="E56" s="24"/>
      <c r="F56" s="24"/>
      <c r="G56" s="46"/>
      <c r="H56" s="30">
        <f t="shared" si="4"/>
        <v>20000</v>
      </c>
      <c r="I56" s="30">
        <f t="shared" si="4"/>
        <v>20000</v>
      </c>
    </row>
    <row r="57" spans="1:9" ht="26.25">
      <c r="A57" s="149" t="s">
        <v>539</v>
      </c>
      <c r="B57" s="24" t="s">
        <v>349</v>
      </c>
      <c r="C57" s="24" t="s">
        <v>307</v>
      </c>
      <c r="D57" s="24" t="s">
        <v>342</v>
      </c>
      <c r="E57" s="24"/>
      <c r="F57" s="24"/>
      <c r="G57" s="46"/>
      <c r="H57" s="30">
        <f t="shared" si="4"/>
        <v>20000</v>
      </c>
      <c r="I57" s="30">
        <f t="shared" si="4"/>
        <v>20000</v>
      </c>
    </row>
    <row r="58" spans="1:9" ht="39">
      <c r="A58" s="149" t="s">
        <v>325</v>
      </c>
      <c r="B58" s="24" t="s">
        <v>349</v>
      </c>
      <c r="C58" s="24" t="s">
        <v>307</v>
      </c>
      <c r="D58" s="24" t="s">
        <v>342</v>
      </c>
      <c r="E58" s="24" t="s">
        <v>324</v>
      </c>
      <c r="F58" s="24"/>
      <c r="G58" s="46"/>
      <c r="H58" s="30">
        <f t="shared" si="4"/>
        <v>20000</v>
      </c>
      <c r="I58" s="30">
        <f t="shared" si="4"/>
        <v>20000</v>
      </c>
    </row>
    <row r="59" spans="1:9" ht="39">
      <c r="A59" s="149" t="s">
        <v>540</v>
      </c>
      <c r="B59" s="24" t="s">
        <v>349</v>
      </c>
      <c r="C59" s="24" t="s">
        <v>307</v>
      </c>
      <c r="D59" s="24" t="s">
        <v>342</v>
      </c>
      <c r="E59" s="24" t="s">
        <v>324</v>
      </c>
      <c r="F59" s="24"/>
      <c r="G59" s="46">
        <v>200</v>
      </c>
      <c r="H59" s="30">
        <f t="shared" si="4"/>
        <v>20000</v>
      </c>
      <c r="I59" s="30">
        <f t="shared" si="4"/>
        <v>20000</v>
      </c>
    </row>
    <row r="60" spans="1:9" ht="15">
      <c r="A60" s="149" t="s">
        <v>541</v>
      </c>
      <c r="B60" s="24" t="s">
        <v>349</v>
      </c>
      <c r="C60" s="24" t="s">
        <v>307</v>
      </c>
      <c r="D60" s="24" t="s">
        <v>342</v>
      </c>
      <c r="E60" s="24" t="s">
        <v>324</v>
      </c>
      <c r="F60" s="24"/>
      <c r="G60" s="46">
        <v>200</v>
      </c>
      <c r="H60" s="30">
        <v>20000</v>
      </c>
      <c r="I60" s="30">
        <v>20000</v>
      </c>
    </row>
    <row r="61" spans="1:10" ht="39">
      <c r="A61" s="147" t="s">
        <v>428</v>
      </c>
      <c r="B61" s="118" t="s">
        <v>542</v>
      </c>
      <c r="C61" s="118"/>
      <c r="D61" s="118"/>
      <c r="E61" s="118"/>
      <c r="F61" s="118"/>
      <c r="G61" s="122"/>
      <c r="H61" s="120">
        <f aca="true" t="shared" si="5" ref="H61:I65">H62</f>
        <v>2943</v>
      </c>
      <c r="I61" s="120">
        <f t="shared" si="5"/>
        <v>0</v>
      </c>
      <c r="J61" s="354"/>
    </row>
    <row r="62" spans="1:9" ht="26.25">
      <c r="A62" s="149" t="s">
        <v>46</v>
      </c>
      <c r="B62" s="24" t="s">
        <v>544</v>
      </c>
      <c r="C62" s="24" t="s">
        <v>423</v>
      </c>
      <c r="D62" s="24" t="s">
        <v>307</v>
      </c>
      <c r="E62" s="24"/>
      <c r="F62" s="24"/>
      <c r="G62" s="46"/>
      <c r="H62" s="30">
        <f t="shared" si="5"/>
        <v>2943</v>
      </c>
      <c r="I62" s="30">
        <f t="shared" si="5"/>
        <v>0</v>
      </c>
    </row>
    <row r="63" spans="1:9" ht="39">
      <c r="A63" s="149" t="s">
        <v>545</v>
      </c>
      <c r="B63" s="24" t="s">
        <v>525</v>
      </c>
      <c r="C63" s="24" t="s">
        <v>423</v>
      </c>
      <c r="D63" s="24" t="s">
        <v>307</v>
      </c>
      <c r="E63" s="24"/>
      <c r="F63" s="24"/>
      <c r="G63" s="46"/>
      <c r="H63" s="30">
        <f t="shared" si="5"/>
        <v>2943</v>
      </c>
      <c r="I63" s="30">
        <f t="shared" si="5"/>
        <v>0</v>
      </c>
    </row>
    <row r="64" spans="1:9" ht="26.25">
      <c r="A64" s="149" t="s">
        <v>539</v>
      </c>
      <c r="B64" s="24" t="s">
        <v>525</v>
      </c>
      <c r="C64" s="24" t="s">
        <v>423</v>
      </c>
      <c r="D64" s="24" t="s">
        <v>307</v>
      </c>
      <c r="E64" s="24"/>
      <c r="F64" s="24"/>
      <c r="G64" s="46"/>
      <c r="H64" s="30">
        <f t="shared" si="5"/>
        <v>2943</v>
      </c>
      <c r="I64" s="30">
        <f t="shared" si="5"/>
        <v>0</v>
      </c>
    </row>
    <row r="65" spans="1:9" ht="39">
      <c r="A65" s="149" t="s">
        <v>325</v>
      </c>
      <c r="B65" s="24" t="s">
        <v>525</v>
      </c>
      <c r="C65" s="24" t="s">
        <v>423</v>
      </c>
      <c r="D65" s="24" t="s">
        <v>307</v>
      </c>
      <c r="E65" s="24" t="s">
        <v>324</v>
      </c>
      <c r="F65" s="24"/>
      <c r="G65" s="46"/>
      <c r="H65" s="30">
        <f t="shared" si="5"/>
        <v>2943</v>
      </c>
      <c r="I65" s="30">
        <f t="shared" si="5"/>
        <v>0</v>
      </c>
    </row>
    <row r="66" spans="1:9" ht="39">
      <c r="A66" s="149" t="s">
        <v>325</v>
      </c>
      <c r="B66" s="24" t="s">
        <v>525</v>
      </c>
      <c r="C66" s="24" t="s">
        <v>423</v>
      </c>
      <c r="D66" s="24" t="s">
        <v>307</v>
      </c>
      <c r="E66" s="24" t="s">
        <v>324</v>
      </c>
      <c r="F66" s="24"/>
      <c r="G66" s="46">
        <v>200</v>
      </c>
      <c r="H66" s="30">
        <v>2943</v>
      </c>
      <c r="I66" s="30">
        <v>0</v>
      </c>
    </row>
    <row r="67" spans="1:10" ht="39">
      <c r="A67" s="149" t="s">
        <v>224</v>
      </c>
      <c r="B67" s="24" t="s">
        <v>544</v>
      </c>
      <c r="C67" s="24" t="s">
        <v>423</v>
      </c>
      <c r="D67" s="24" t="s">
        <v>307</v>
      </c>
      <c r="E67" s="24" t="s">
        <v>324</v>
      </c>
      <c r="F67" s="24" t="s">
        <v>489</v>
      </c>
      <c r="G67" s="46">
        <v>200</v>
      </c>
      <c r="H67" s="30">
        <f>H61</f>
        <v>2943</v>
      </c>
      <c r="I67" s="30">
        <f>I61</f>
        <v>0</v>
      </c>
      <c r="J67" s="69"/>
    </row>
    <row r="68" spans="1:10" ht="39">
      <c r="A68" s="147" t="s">
        <v>546</v>
      </c>
      <c r="B68" s="118" t="s">
        <v>478</v>
      </c>
      <c r="C68" s="118" t="s">
        <v>307</v>
      </c>
      <c r="D68" s="118" t="s">
        <v>342</v>
      </c>
      <c r="E68" s="118"/>
      <c r="F68" s="118"/>
      <c r="G68" s="122"/>
      <c r="H68" s="120">
        <f aca="true" t="shared" si="6" ref="H68:I73">H69</f>
        <v>5000</v>
      </c>
      <c r="I68" s="120">
        <f t="shared" si="6"/>
        <v>5000</v>
      </c>
      <c r="J68" s="354"/>
    </row>
    <row r="69" spans="1:9" ht="39">
      <c r="A69" s="149" t="s">
        <v>547</v>
      </c>
      <c r="B69" s="24" t="s">
        <v>548</v>
      </c>
      <c r="C69" s="24" t="s">
        <v>307</v>
      </c>
      <c r="D69" s="24" t="s">
        <v>342</v>
      </c>
      <c r="E69" s="24"/>
      <c r="F69" s="24"/>
      <c r="G69" s="46"/>
      <c r="H69" s="30">
        <f t="shared" si="6"/>
        <v>5000</v>
      </c>
      <c r="I69" s="30">
        <f t="shared" si="6"/>
        <v>5000</v>
      </c>
    </row>
    <row r="70" spans="1:9" ht="39">
      <c r="A70" s="149" t="s">
        <v>549</v>
      </c>
      <c r="B70" s="24" t="s">
        <v>420</v>
      </c>
      <c r="C70" s="24" t="s">
        <v>307</v>
      </c>
      <c r="D70" s="24" t="s">
        <v>342</v>
      </c>
      <c r="E70" s="24"/>
      <c r="F70" s="24"/>
      <c r="G70" s="46"/>
      <c r="H70" s="30">
        <f t="shared" si="6"/>
        <v>5000</v>
      </c>
      <c r="I70" s="30">
        <f t="shared" si="6"/>
        <v>5000</v>
      </c>
    </row>
    <row r="71" spans="1:9" ht="26.25">
      <c r="A71" s="149" t="s">
        <v>539</v>
      </c>
      <c r="B71" s="24" t="s">
        <v>420</v>
      </c>
      <c r="C71" s="24" t="s">
        <v>307</v>
      </c>
      <c r="D71" s="24" t="s">
        <v>342</v>
      </c>
      <c r="E71" s="24"/>
      <c r="F71" s="24"/>
      <c r="G71" s="46"/>
      <c r="H71" s="30">
        <f t="shared" si="6"/>
        <v>5000</v>
      </c>
      <c r="I71" s="30">
        <f t="shared" si="6"/>
        <v>5000</v>
      </c>
    </row>
    <row r="72" spans="1:9" ht="39">
      <c r="A72" s="149" t="s">
        <v>325</v>
      </c>
      <c r="B72" s="24" t="s">
        <v>420</v>
      </c>
      <c r="C72" s="24" t="s">
        <v>307</v>
      </c>
      <c r="D72" s="24" t="s">
        <v>342</v>
      </c>
      <c r="E72" s="24" t="s">
        <v>324</v>
      </c>
      <c r="F72" s="24"/>
      <c r="G72" s="46"/>
      <c r="H72" s="30">
        <f t="shared" si="6"/>
        <v>5000</v>
      </c>
      <c r="I72" s="30">
        <f t="shared" si="6"/>
        <v>5000</v>
      </c>
    </row>
    <row r="73" spans="1:9" ht="39">
      <c r="A73" s="149" t="s">
        <v>540</v>
      </c>
      <c r="B73" s="24" t="s">
        <v>420</v>
      </c>
      <c r="C73" s="24" t="s">
        <v>307</v>
      </c>
      <c r="D73" s="24" t="s">
        <v>342</v>
      </c>
      <c r="E73" s="24" t="s">
        <v>324</v>
      </c>
      <c r="F73" s="24"/>
      <c r="G73" s="46"/>
      <c r="H73" s="30">
        <f t="shared" si="6"/>
        <v>5000</v>
      </c>
      <c r="I73" s="30">
        <f t="shared" si="6"/>
        <v>5000</v>
      </c>
    </row>
    <row r="74" spans="1:9" ht="39">
      <c r="A74" s="149" t="s">
        <v>224</v>
      </c>
      <c r="B74" s="24" t="s">
        <v>420</v>
      </c>
      <c r="C74" s="24" t="s">
        <v>307</v>
      </c>
      <c r="D74" s="24" t="s">
        <v>342</v>
      </c>
      <c r="E74" s="24" t="s">
        <v>324</v>
      </c>
      <c r="F74" s="24" t="s">
        <v>489</v>
      </c>
      <c r="G74" s="46"/>
      <c r="H74" s="30">
        <v>5000</v>
      </c>
      <c r="I74" s="30">
        <v>5000</v>
      </c>
    </row>
    <row r="75" spans="1:9" ht="51.75" hidden="1">
      <c r="A75" s="147" t="s">
        <v>550</v>
      </c>
      <c r="B75" s="118" t="s">
        <v>551</v>
      </c>
      <c r="C75" s="118"/>
      <c r="D75" s="118"/>
      <c r="E75" s="118"/>
      <c r="F75" s="118"/>
      <c r="G75" s="122"/>
      <c r="H75" s="120">
        <f aca="true" t="shared" si="7" ref="H75:I80">H76</f>
        <v>0</v>
      </c>
      <c r="I75" s="120">
        <f t="shared" si="7"/>
        <v>0</v>
      </c>
    </row>
    <row r="76" spans="1:9" ht="39" hidden="1">
      <c r="A76" s="149" t="s">
        <v>552</v>
      </c>
      <c r="B76" s="24" t="s">
        <v>553</v>
      </c>
      <c r="C76" s="24" t="s">
        <v>307</v>
      </c>
      <c r="D76" s="24" t="s">
        <v>342</v>
      </c>
      <c r="E76" s="24"/>
      <c r="F76" s="24"/>
      <c r="G76" s="46"/>
      <c r="H76" s="30">
        <f t="shared" si="7"/>
        <v>0</v>
      </c>
      <c r="I76" s="30">
        <f t="shared" si="7"/>
        <v>0</v>
      </c>
    </row>
    <row r="77" spans="1:9" ht="39" hidden="1">
      <c r="A77" s="149" t="s">
        <v>554</v>
      </c>
      <c r="B77" s="24" t="s">
        <v>351</v>
      </c>
      <c r="C77" s="24" t="s">
        <v>307</v>
      </c>
      <c r="D77" s="24" t="s">
        <v>342</v>
      </c>
      <c r="E77" s="24"/>
      <c r="F77" s="24"/>
      <c r="G77" s="46"/>
      <c r="H77" s="30">
        <f t="shared" si="7"/>
        <v>0</v>
      </c>
      <c r="I77" s="30">
        <f t="shared" si="7"/>
        <v>0</v>
      </c>
    </row>
    <row r="78" spans="1:9" ht="26.25" hidden="1">
      <c r="A78" s="149" t="s">
        <v>539</v>
      </c>
      <c r="B78" s="24" t="s">
        <v>351</v>
      </c>
      <c r="C78" s="24" t="s">
        <v>307</v>
      </c>
      <c r="D78" s="24" t="s">
        <v>342</v>
      </c>
      <c r="E78" s="24"/>
      <c r="F78" s="24"/>
      <c r="G78" s="46"/>
      <c r="H78" s="30">
        <f t="shared" si="7"/>
        <v>0</v>
      </c>
      <c r="I78" s="30">
        <f t="shared" si="7"/>
        <v>0</v>
      </c>
    </row>
    <row r="79" spans="1:9" ht="39" hidden="1">
      <c r="A79" s="149" t="s">
        <v>325</v>
      </c>
      <c r="B79" s="24" t="s">
        <v>351</v>
      </c>
      <c r="C79" s="24" t="s">
        <v>307</v>
      </c>
      <c r="D79" s="24" t="s">
        <v>342</v>
      </c>
      <c r="E79" s="24" t="s">
        <v>324</v>
      </c>
      <c r="F79" s="24"/>
      <c r="G79" s="46"/>
      <c r="H79" s="30">
        <f t="shared" si="7"/>
        <v>0</v>
      </c>
      <c r="I79" s="30">
        <f t="shared" si="7"/>
        <v>0</v>
      </c>
    </row>
    <row r="80" spans="1:9" ht="39" hidden="1">
      <c r="A80" s="149" t="s">
        <v>540</v>
      </c>
      <c r="B80" s="24" t="s">
        <v>351</v>
      </c>
      <c r="C80" s="24" t="s">
        <v>307</v>
      </c>
      <c r="D80" s="24" t="s">
        <v>342</v>
      </c>
      <c r="E80" s="24" t="s">
        <v>324</v>
      </c>
      <c r="F80" s="24"/>
      <c r="G80" s="46"/>
      <c r="H80" s="30">
        <f t="shared" si="7"/>
        <v>0</v>
      </c>
      <c r="I80" s="30">
        <f t="shared" si="7"/>
        <v>0</v>
      </c>
    </row>
    <row r="81" spans="1:9" ht="15" hidden="1">
      <c r="A81" s="149" t="s">
        <v>541</v>
      </c>
      <c r="B81" s="24" t="s">
        <v>351</v>
      </c>
      <c r="C81" s="24" t="s">
        <v>307</v>
      </c>
      <c r="D81" s="24" t="s">
        <v>342</v>
      </c>
      <c r="E81" s="24" t="s">
        <v>324</v>
      </c>
      <c r="F81" s="24" t="s">
        <v>489</v>
      </c>
      <c r="G81" s="46"/>
      <c r="H81" s="30">
        <v>0</v>
      </c>
      <c r="I81" s="30">
        <v>0</v>
      </c>
    </row>
    <row r="82" spans="1:9" ht="51.75" hidden="1">
      <c r="A82" s="147" t="s">
        <v>555</v>
      </c>
      <c r="B82" s="118" t="s">
        <v>369</v>
      </c>
      <c r="C82" s="118"/>
      <c r="D82" s="118"/>
      <c r="E82" s="118"/>
      <c r="F82" s="118"/>
      <c r="G82" s="122"/>
      <c r="H82" s="120">
        <f aca="true" t="shared" si="8" ref="H82:I87">H83</f>
        <v>0</v>
      </c>
      <c r="I82" s="120">
        <f t="shared" si="8"/>
        <v>0</v>
      </c>
    </row>
    <row r="83" spans="1:9" ht="39" hidden="1">
      <c r="A83" s="149" t="s">
        <v>556</v>
      </c>
      <c r="B83" s="24" t="s">
        <v>371</v>
      </c>
      <c r="C83" s="24" t="s">
        <v>357</v>
      </c>
      <c r="D83" s="24" t="s">
        <v>367</v>
      </c>
      <c r="E83" s="24"/>
      <c r="F83" s="24"/>
      <c r="G83" s="46"/>
      <c r="H83" s="30">
        <f t="shared" si="8"/>
        <v>0</v>
      </c>
      <c r="I83" s="30">
        <f t="shared" si="8"/>
        <v>0</v>
      </c>
    </row>
    <row r="84" spans="1:9" ht="51.75" hidden="1">
      <c r="A84" s="149" t="s">
        <v>557</v>
      </c>
      <c r="B84" s="24" t="s">
        <v>373</v>
      </c>
      <c r="C84" s="24" t="s">
        <v>357</v>
      </c>
      <c r="D84" s="24" t="s">
        <v>367</v>
      </c>
      <c r="E84" s="24"/>
      <c r="F84" s="24"/>
      <c r="G84" s="46"/>
      <c r="H84" s="30">
        <f t="shared" si="8"/>
        <v>0</v>
      </c>
      <c r="I84" s="30">
        <f t="shared" si="8"/>
        <v>0</v>
      </c>
    </row>
    <row r="85" spans="1:9" ht="15" hidden="1">
      <c r="A85" s="155" t="s">
        <v>608</v>
      </c>
      <c r="B85" s="24" t="s">
        <v>373</v>
      </c>
      <c r="C85" s="24" t="s">
        <v>357</v>
      </c>
      <c r="D85" s="24" t="s">
        <v>367</v>
      </c>
      <c r="E85" s="24"/>
      <c r="F85" s="24"/>
      <c r="G85" s="46"/>
      <c r="H85" s="30">
        <f t="shared" si="8"/>
        <v>0</v>
      </c>
      <c r="I85" s="30">
        <f t="shared" si="8"/>
        <v>0</v>
      </c>
    </row>
    <row r="86" spans="1:9" ht="39" hidden="1">
      <c r="A86" s="149" t="s">
        <v>325</v>
      </c>
      <c r="B86" s="24" t="s">
        <v>373</v>
      </c>
      <c r="C86" s="24" t="s">
        <v>357</v>
      </c>
      <c r="D86" s="24" t="s">
        <v>367</v>
      </c>
      <c r="E86" s="24" t="s">
        <v>324</v>
      </c>
      <c r="F86" s="24"/>
      <c r="G86" s="46"/>
      <c r="H86" s="30">
        <f t="shared" si="8"/>
        <v>0</v>
      </c>
      <c r="I86" s="30">
        <f t="shared" si="8"/>
        <v>0</v>
      </c>
    </row>
    <row r="87" spans="1:9" ht="39" hidden="1">
      <c r="A87" s="149" t="s">
        <v>540</v>
      </c>
      <c r="B87" s="24" t="s">
        <v>373</v>
      </c>
      <c r="C87" s="24" t="s">
        <v>357</v>
      </c>
      <c r="D87" s="24" t="s">
        <v>367</v>
      </c>
      <c r="E87" s="24" t="s">
        <v>324</v>
      </c>
      <c r="F87" s="24"/>
      <c r="G87" s="46"/>
      <c r="H87" s="30">
        <f t="shared" si="8"/>
        <v>0</v>
      </c>
      <c r="I87" s="30">
        <f t="shared" si="8"/>
        <v>0</v>
      </c>
    </row>
    <row r="88" spans="1:10" ht="39" hidden="1">
      <c r="A88" s="149" t="s">
        <v>224</v>
      </c>
      <c r="B88" s="24" t="s">
        <v>373</v>
      </c>
      <c r="C88" s="24" t="s">
        <v>357</v>
      </c>
      <c r="D88" s="24" t="s">
        <v>367</v>
      </c>
      <c r="E88" s="24" t="s">
        <v>324</v>
      </c>
      <c r="F88" s="24" t="s">
        <v>489</v>
      </c>
      <c r="G88" s="46"/>
      <c r="H88" s="30">
        <v>0</v>
      </c>
      <c r="I88" s="30">
        <v>0</v>
      </c>
      <c r="J88" s="69"/>
    </row>
    <row r="89" spans="1:10" ht="64.5">
      <c r="A89" s="311" t="s">
        <v>98</v>
      </c>
      <c r="B89" s="124" t="s">
        <v>390</v>
      </c>
      <c r="C89" s="307"/>
      <c r="D89" s="307"/>
      <c r="E89" s="307"/>
      <c r="F89" s="307"/>
      <c r="G89" s="312"/>
      <c r="H89" s="126">
        <f>H90</f>
        <v>650000</v>
      </c>
      <c r="I89" s="126">
        <v>0</v>
      </c>
      <c r="J89" s="354"/>
    </row>
    <row r="90" spans="1:9" ht="39">
      <c r="A90" s="150" t="s">
        <v>498</v>
      </c>
      <c r="B90" s="33" t="s">
        <v>391</v>
      </c>
      <c r="C90" s="24" t="s">
        <v>387</v>
      </c>
      <c r="D90" s="24" t="s">
        <v>357</v>
      </c>
      <c r="E90" s="24"/>
      <c r="F90" s="24"/>
      <c r="G90" s="46"/>
      <c r="H90" s="30">
        <f>H91+H94</f>
        <v>650000</v>
      </c>
      <c r="I90" s="30">
        <v>0</v>
      </c>
    </row>
    <row r="91" spans="1:9" ht="39">
      <c r="A91" s="150" t="s">
        <v>393</v>
      </c>
      <c r="B91" s="33" t="s">
        <v>392</v>
      </c>
      <c r="C91" s="24" t="s">
        <v>387</v>
      </c>
      <c r="D91" s="24" t="s">
        <v>357</v>
      </c>
      <c r="E91" s="24"/>
      <c r="F91" s="24"/>
      <c r="G91" s="46"/>
      <c r="H91" s="30">
        <f>H92</f>
        <v>566829.29</v>
      </c>
      <c r="I91" s="30">
        <v>0</v>
      </c>
    </row>
    <row r="92" spans="1:9" ht="26.25">
      <c r="A92" s="149" t="s">
        <v>539</v>
      </c>
      <c r="B92" s="33" t="s">
        <v>392</v>
      </c>
      <c r="C92" s="24" t="s">
        <v>387</v>
      </c>
      <c r="D92" s="24" t="s">
        <v>357</v>
      </c>
      <c r="E92" s="24"/>
      <c r="F92" s="24"/>
      <c r="G92" s="46"/>
      <c r="H92" s="30">
        <f>H93</f>
        <v>566829.29</v>
      </c>
      <c r="I92" s="30">
        <v>0</v>
      </c>
    </row>
    <row r="93" spans="1:9" ht="39">
      <c r="A93" s="149" t="s">
        <v>325</v>
      </c>
      <c r="B93" s="33" t="s">
        <v>392</v>
      </c>
      <c r="C93" s="24" t="s">
        <v>387</v>
      </c>
      <c r="D93" s="24" t="s">
        <v>357</v>
      </c>
      <c r="E93" s="24" t="s">
        <v>324</v>
      </c>
      <c r="F93" s="24"/>
      <c r="G93" s="46"/>
      <c r="H93" s="30">
        <v>566829.29</v>
      </c>
      <c r="I93" s="30">
        <v>0</v>
      </c>
    </row>
    <row r="94" spans="1:9" ht="39">
      <c r="A94" s="149" t="s">
        <v>325</v>
      </c>
      <c r="B94" s="33" t="s">
        <v>115</v>
      </c>
      <c r="C94" s="24" t="s">
        <v>387</v>
      </c>
      <c r="D94" s="24" t="s">
        <v>357</v>
      </c>
      <c r="E94" s="24" t="s">
        <v>324</v>
      </c>
      <c r="F94" s="24"/>
      <c r="G94" s="46"/>
      <c r="H94" s="30">
        <v>83170.71</v>
      </c>
      <c r="I94" s="30">
        <v>0</v>
      </c>
    </row>
    <row r="95" spans="1:9" ht="39">
      <c r="A95" s="149" t="s">
        <v>224</v>
      </c>
      <c r="B95" s="33" t="s">
        <v>391</v>
      </c>
      <c r="C95" s="24" t="s">
        <v>387</v>
      </c>
      <c r="D95" s="24" t="s">
        <v>357</v>
      </c>
      <c r="E95" s="24" t="s">
        <v>324</v>
      </c>
      <c r="F95" s="24" t="s">
        <v>489</v>
      </c>
      <c r="G95" s="46"/>
      <c r="H95" s="30">
        <v>650000</v>
      </c>
      <c r="I95" s="30">
        <v>0</v>
      </c>
    </row>
    <row r="96" spans="1:9" s="12" customFormat="1" ht="64.5" hidden="1">
      <c r="A96" s="147" t="s">
        <v>562</v>
      </c>
      <c r="B96" s="124" t="s">
        <v>467</v>
      </c>
      <c r="C96" s="124"/>
      <c r="D96" s="124"/>
      <c r="E96" s="124"/>
      <c r="F96" s="124"/>
      <c r="G96" s="125"/>
      <c r="H96" s="126">
        <f aca="true" t="shared" si="9" ref="H96:I101">H97</f>
        <v>0</v>
      </c>
      <c r="I96" s="126">
        <f t="shared" si="9"/>
        <v>0</v>
      </c>
    </row>
    <row r="97" spans="1:9" ht="39" hidden="1">
      <c r="A97" s="150" t="s">
        <v>45</v>
      </c>
      <c r="B97" s="31" t="s">
        <v>558</v>
      </c>
      <c r="C97" s="24" t="s">
        <v>331</v>
      </c>
      <c r="D97" s="24" t="s">
        <v>331</v>
      </c>
      <c r="E97" s="24"/>
      <c r="F97" s="24"/>
      <c r="G97" s="46"/>
      <c r="H97" s="30">
        <f t="shared" si="9"/>
        <v>0</v>
      </c>
      <c r="I97" s="30">
        <f t="shared" si="9"/>
        <v>0</v>
      </c>
    </row>
    <row r="98" spans="1:9" ht="39" hidden="1">
      <c r="A98" s="150" t="s">
        <v>418</v>
      </c>
      <c r="B98" s="31" t="s">
        <v>573</v>
      </c>
      <c r="C98" s="24" t="s">
        <v>331</v>
      </c>
      <c r="D98" s="24" t="s">
        <v>331</v>
      </c>
      <c r="E98" s="24"/>
      <c r="F98" s="24"/>
      <c r="G98" s="46"/>
      <c r="H98" s="30">
        <f t="shared" si="9"/>
        <v>0</v>
      </c>
      <c r="I98" s="30">
        <f t="shared" si="9"/>
        <v>0</v>
      </c>
    </row>
    <row r="99" spans="1:9" ht="26.25" hidden="1">
      <c r="A99" s="149" t="s">
        <v>539</v>
      </c>
      <c r="B99" s="31" t="s">
        <v>573</v>
      </c>
      <c r="C99" s="24" t="s">
        <v>331</v>
      </c>
      <c r="D99" s="24" t="s">
        <v>331</v>
      </c>
      <c r="E99" s="24" t="s">
        <v>324</v>
      </c>
      <c r="F99" s="24"/>
      <c r="G99" s="46"/>
      <c r="H99" s="30">
        <f t="shared" si="9"/>
        <v>0</v>
      </c>
      <c r="I99" s="30">
        <f t="shared" si="9"/>
        <v>0</v>
      </c>
    </row>
    <row r="100" spans="1:9" ht="39" hidden="1">
      <c r="A100" s="149" t="s">
        <v>325</v>
      </c>
      <c r="B100" s="31" t="s">
        <v>573</v>
      </c>
      <c r="C100" s="24" t="s">
        <v>331</v>
      </c>
      <c r="D100" s="24" t="s">
        <v>331</v>
      </c>
      <c r="E100" s="24" t="s">
        <v>324</v>
      </c>
      <c r="F100" s="24"/>
      <c r="G100" s="46"/>
      <c r="H100" s="30">
        <f t="shared" si="9"/>
        <v>0</v>
      </c>
      <c r="I100" s="30">
        <f t="shared" si="9"/>
        <v>0</v>
      </c>
    </row>
    <row r="101" spans="1:9" ht="39" hidden="1">
      <c r="A101" s="149" t="s">
        <v>540</v>
      </c>
      <c r="B101" s="31" t="s">
        <v>573</v>
      </c>
      <c r="C101" s="24" t="s">
        <v>331</v>
      </c>
      <c r="D101" s="24" t="s">
        <v>331</v>
      </c>
      <c r="E101" s="24" t="s">
        <v>324</v>
      </c>
      <c r="F101" s="24"/>
      <c r="G101" s="46"/>
      <c r="H101" s="30">
        <f t="shared" si="9"/>
        <v>0</v>
      </c>
      <c r="I101" s="30">
        <f t="shared" si="9"/>
        <v>0</v>
      </c>
    </row>
    <row r="102" spans="1:9" ht="39" hidden="1">
      <c r="A102" s="149" t="s">
        <v>224</v>
      </c>
      <c r="B102" s="31" t="s">
        <v>573</v>
      </c>
      <c r="C102" s="24" t="s">
        <v>331</v>
      </c>
      <c r="D102" s="24" t="s">
        <v>331</v>
      </c>
      <c r="E102" s="24" t="s">
        <v>324</v>
      </c>
      <c r="F102" s="24" t="s">
        <v>489</v>
      </c>
      <c r="G102" s="46"/>
      <c r="H102" s="30">
        <v>0</v>
      </c>
      <c r="I102" s="30">
        <v>0</v>
      </c>
    </row>
    <row r="103" spans="1:10" ht="39">
      <c r="A103" s="147" t="s">
        <v>566</v>
      </c>
      <c r="B103" s="118" t="s">
        <v>565</v>
      </c>
      <c r="C103" s="118" t="s">
        <v>387</v>
      </c>
      <c r="D103" s="118" t="s">
        <v>307</v>
      </c>
      <c r="E103" s="118"/>
      <c r="F103" s="118"/>
      <c r="G103" s="122"/>
      <c r="H103" s="120">
        <f aca="true" t="shared" si="10" ref="H103:I106">H104</f>
        <v>20000</v>
      </c>
      <c r="I103" s="120">
        <f t="shared" si="10"/>
        <v>0</v>
      </c>
      <c r="J103" s="354"/>
    </row>
    <row r="104" spans="1:9" ht="26.25">
      <c r="A104" s="150" t="s">
        <v>568</v>
      </c>
      <c r="B104" s="33" t="s">
        <v>567</v>
      </c>
      <c r="C104" s="24" t="s">
        <v>387</v>
      </c>
      <c r="D104" s="24" t="s">
        <v>307</v>
      </c>
      <c r="E104" s="24"/>
      <c r="F104" s="24"/>
      <c r="G104" s="46"/>
      <c r="H104" s="30">
        <f t="shared" si="10"/>
        <v>20000</v>
      </c>
      <c r="I104" s="30">
        <f t="shared" si="10"/>
        <v>0</v>
      </c>
    </row>
    <row r="105" spans="1:9" ht="39">
      <c r="A105" s="150" t="s">
        <v>570</v>
      </c>
      <c r="B105" s="33" t="s">
        <v>569</v>
      </c>
      <c r="C105" s="24" t="s">
        <v>387</v>
      </c>
      <c r="D105" s="24" t="s">
        <v>307</v>
      </c>
      <c r="E105" s="24"/>
      <c r="F105" s="24"/>
      <c r="G105" s="46"/>
      <c r="H105" s="30">
        <f t="shared" si="10"/>
        <v>20000</v>
      </c>
      <c r="I105" s="30">
        <f t="shared" si="10"/>
        <v>0</v>
      </c>
    </row>
    <row r="106" spans="1:9" ht="26.25">
      <c r="A106" s="150" t="s">
        <v>539</v>
      </c>
      <c r="B106" s="33" t="s">
        <v>569</v>
      </c>
      <c r="C106" s="24" t="s">
        <v>387</v>
      </c>
      <c r="D106" s="24" t="s">
        <v>307</v>
      </c>
      <c r="E106" s="24" t="s">
        <v>324</v>
      </c>
      <c r="F106" s="24"/>
      <c r="G106" s="46"/>
      <c r="H106" s="30">
        <f t="shared" si="10"/>
        <v>20000</v>
      </c>
      <c r="I106" s="30">
        <f t="shared" si="10"/>
        <v>0</v>
      </c>
    </row>
    <row r="107" spans="1:9" ht="39">
      <c r="A107" s="149" t="s">
        <v>224</v>
      </c>
      <c r="B107" s="33" t="s">
        <v>569</v>
      </c>
      <c r="C107" s="24" t="s">
        <v>387</v>
      </c>
      <c r="D107" s="24" t="s">
        <v>307</v>
      </c>
      <c r="E107" s="24" t="s">
        <v>324</v>
      </c>
      <c r="F107" s="24" t="s">
        <v>489</v>
      </c>
      <c r="G107" s="46"/>
      <c r="H107" s="30">
        <v>20000</v>
      </c>
      <c r="I107" s="30">
        <v>0</v>
      </c>
    </row>
    <row r="108" spans="1:10" ht="38.25">
      <c r="A108" s="308" t="s">
        <v>68</v>
      </c>
      <c r="B108" s="118" t="s">
        <v>69</v>
      </c>
      <c r="C108" s="118"/>
      <c r="D108" s="118"/>
      <c r="E108" s="118"/>
      <c r="F108" s="118"/>
      <c r="G108" s="46"/>
      <c r="H108" s="120">
        <f aca="true" t="shared" si="11" ref="H108:I113">H109</f>
        <v>100000</v>
      </c>
      <c r="I108" s="120">
        <f t="shared" si="11"/>
        <v>100000</v>
      </c>
      <c r="J108" s="354"/>
    </row>
    <row r="109" spans="1:9" ht="15">
      <c r="A109" s="146" t="s">
        <v>388</v>
      </c>
      <c r="B109" s="309" t="s">
        <v>69</v>
      </c>
      <c r="C109" s="309" t="s">
        <v>387</v>
      </c>
      <c r="D109" s="309"/>
      <c r="E109" s="309"/>
      <c r="F109" s="309"/>
      <c r="G109" s="46"/>
      <c r="H109" s="30">
        <f t="shared" si="11"/>
        <v>100000</v>
      </c>
      <c r="I109" s="30">
        <f t="shared" si="11"/>
        <v>100000</v>
      </c>
    </row>
    <row r="110" spans="1:9" ht="15">
      <c r="A110" s="298" t="s">
        <v>389</v>
      </c>
      <c r="B110" s="309" t="s">
        <v>69</v>
      </c>
      <c r="C110" s="309" t="s">
        <v>387</v>
      </c>
      <c r="D110" s="309" t="s">
        <v>357</v>
      </c>
      <c r="E110" s="309"/>
      <c r="F110" s="309"/>
      <c r="G110" s="46"/>
      <c r="H110" s="30">
        <f>H111</f>
        <v>100000</v>
      </c>
      <c r="I110" s="30">
        <f>I111</f>
        <v>100000</v>
      </c>
    </row>
    <row r="111" spans="1:9" ht="25.5">
      <c r="A111" s="80" t="s">
        <v>101</v>
      </c>
      <c r="B111" s="33" t="s">
        <v>104</v>
      </c>
      <c r="C111" s="24" t="s">
        <v>387</v>
      </c>
      <c r="D111" s="24" t="s">
        <v>357</v>
      </c>
      <c r="E111" s="24"/>
      <c r="F111" s="24"/>
      <c r="G111" s="46"/>
      <c r="H111" s="30">
        <f t="shared" si="11"/>
        <v>100000</v>
      </c>
      <c r="I111" s="30">
        <f t="shared" si="11"/>
        <v>100000</v>
      </c>
    </row>
    <row r="112" spans="1:9" ht="26.25">
      <c r="A112" s="149" t="s">
        <v>539</v>
      </c>
      <c r="B112" s="33" t="s">
        <v>104</v>
      </c>
      <c r="C112" s="24" t="s">
        <v>387</v>
      </c>
      <c r="D112" s="24" t="s">
        <v>357</v>
      </c>
      <c r="E112" s="24" t="s">
        <v>501</v>
      </c>
      <c r="F112" s="24"/>
      <c r="G112" s="46"/>
      <c r="H112" s="30">
        <f t="shared" si="11"/>
        <v>100000</v>
      </c>
      <c r="I112" s="30">
        <f t="shared" si="11"/>
        <v>100000</v>
      </c>
    </row>
    <row r="113" spans="1:9" ht="39">
      <c r="A113" s="146" t="s">
        <v>325</v>
      </c>
      <c r="B113" s="33" t="s">
        <v>104</v>
      </c>
      <c r="C113" s="24" t="s">
        <v>387</v>
      </c>
      <c r="D113" s="24" t="s">
        <v>357</v>
      </c>
      <c r="E113" s="24" t="s">
        <v>324</v>
      </c>
      <c r="F113" s="24"/>
      <c r="G113" s="46"/>
      <c r="H113" s="30">
        <f t="shared" si="11"/>
        <v>100000</v>
      </c>
      <c r="I113" s="30">
        <f t="shared" si="11"/>
        <v>100000</v>
      </c>
    </row>
    <row r="114" spans="1:9" ht="39">
      <c r="A114" s="149" t="s">
        <v>224</v>
      </c>
      <c r="B114" s="33" t="s">
        <v>104</v>
      </c>
      <c r="C114" s="24" t="s">
        <v>387</v>
      </c>
      <c r="D114" s="24" t="s">
        <v>357</v>
      </c>
      <c r="E114" s="24" t="s">
        <v>324</v>
      </c>
      <c r="F114" s="24" t="s">
        <v>489</v>
      </c>
      <c r="G114" s="46"/>
      <c r="H114" s="30">
        <v>100000</v>
      </c>
      <c r="I114" s="30">
        <v>100000</v>
      </c>
    </row>
    <row r="115" spans="1:9" ht="15">
      <c r="A115" s="443" t="s">
        <v>153</v>
      </c>
      <c r="B115" s="23"/>
      <c r="C115" s="23"/>
      <c r="D115" s="23"/>
      <c r="E115" s="23"/>
      <c r="F115" s="23"/>
      <c r="G115" s="45"/>
      <c r="H115" s="29">
        <f>H82+H75+H68+H61+H54+H44+H36+H29+H20+H14+H89+H96+H103+H108</f>
        <v>877943</v>
      </c>
      <c r="I115" s="29">
        <f>I82+I75+I68+I61+I54+I44+I36+I29+I20+I14+I89+I96+I103+I108</f>
        <v>205000</v>
      </c>
    </row>
    <row r="116" spans="1:5" ht="48.75" customHeight="1">
      <c r="A116" s="206"/>
      <c r="D116" s="434"/>
      <c r="E116" s="434"/>
    </row>
    <row r="117" ht="44.25" customHeight="1"/>
    <row r="118" spans="1:5" ht="46.5" customHeight="1">
      <c r="A118" s="199"/>
      <c r="D118" s="403"/>
      <c r="E118" s="403"/>
    </row>
    <row r="119" ht="44.25" customHeight="1"/>
    <row r="120" ht="45.75" customHeight="1"/>
    <row r="121" ht="28.5" customHeight="1"/>
    <row r="122" ht="19.5" customHeight="1"/>
    <row r="123" ht="15.75" customHeight="1"/>
  </sheetData>
  <sheetProtection/>
  <mergeCells count="15">
    <mergeCell ref="D118:E118"/>
    <mergeCell ref="A5:I5"/>
    <mergeCell ref="D116:E116"/>
    <mergeCell ref="A11:A12"/>
    <mergeCell ref="B11:G11"/>
    <mergeCell ref="C1:I1"/>
    <mergeCell ref="B3:I3"/>
    <mergeCell ref="B2:I2"/>
    <mergeCell ref="A4:I4"/>
    <mergeCell ref="H11:H12"/>
    <mergeCell ref="A9:I9"/>
    <mergeCell ref="I11:I12"/>
    <mergeCell ref="A7:I7"/>
    <mergeCell ref="A8:I8"/>
    <mergeCell ref="A10:I10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9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30.421875" style="0" customWidth="1"/>
    <col min="2" max="2" width="66.57421875" style="0" customWidth="1"/>
  </cols>
  <sheetData>
    <row r="1" spans="1:2" ht="15.75" customHeight="1">
      <c r="A1" s="440" t="s">
        <v>148</v>
      </c>
      <c r="B1" s="440"/>
    </row>
    <row r="2" spans="1:2" ht="15.75" customHeight="1">
      <c r="A2" s="440" t="s">
        <v>133</v>
      </c>
      <c r="B2" s="440"/>
    </row>
    <row r="3" spans="1:2" ht="15.75" customHeight="1">
      <c r="A3" s="440" t="s">
        <v>147</v>
      </c>
      <c r="B3" s="440"/>
    </row>
    <row r="4" spans="1:2" ht="15.75" customHeight="1">
      <c r="A4" s="440" t="s">
        <v>134</v>
      </c>
      <c r="B4" s="440"/>
    </row>
    <row r="5" spans="1:2" ht="15.75" customHeight="1">
      <c r="A5" s="440" t="s">
        <v>143</v>
      </c>
      <c r="B5" s="440"/>
    </row>
    <row r="6" spans="1:2" ht="15.75" customHeight="1">
      <c r="A6" s="440" t="s">
        <v>144</v>
      </c>
      <c r="B6" s="440"/>
    </row>
    <row r="7" spans="1:2" ht="15">
      <c r="A7" s="359"/>
      <c r="B7" s="360"/>
    </row>
    <row r="8" spans="1:2" ht="57" customHeight="1">
      <c r="A8" s="441" t="s">
        <v>145</v>
      </c>
      <c r="B8" s="441"/>
    </row>
    <row r="9" spans="1:2" ht="25.5" customHeight="1">
      <c r="A9" s="396" t="s">
        <v>146</v>
      </c>
      <c r="B9" s="396"/>
    </row>
    <row r="10" spans="1:2" ht="14.25">
      <c r="A10" s="358"/>
      <c r="B10" s="360"/>
    </row>
    <row r="11" spans="1:2" ht="14.25">
      <c r="A11" s="358"/>
      <c r="B11" s="360"/>
    </row>
    <row r="12" spans="1:2" ht="15" thickBot="1">
      <c r="A12" s="358"/>
      <c r="B12" s="360"/>
    </row>
    <row r="13" spans="1:2" ht="37.5" customHeight="1" thickBot="1">
      <c r="A13" s="361" t="s">
        <v>155</v>
      </c>
      <c r="B13" s="362" t="s">
        <v>135</v>
      </c>
    </row>
    <row r="14" spans="1:2" ht="37.5" customHeight="1">
      <c r="A14" s="438" t="s">
        <v>136</v>
      </c>
      <c r="B14" s="438" t="s">
        <v>137</v>
      </c>
    </row>
    <row r="15" spans="1:2" ht="37.5" customHeight="1" thickBot="1">
      <c r="A15" s="439"/>
      <c r="B15" s="439"/>
    </row>
    <row r="16" spans="1:2" ht="37.5" customHeight="1">
      <c r="A16" s="438" t="s">
        <v>138</v>
      </c>
      <c r="B16" s="438" t="s">
        <v>139</v>
      </c>
    </row>
    <row r="17" spans="1:2" ht="37.5" customHeight="1" thickBot="1">
      <c r="A17" s="439"/>
      <c r="B17" s="439"/>
    </row>
    <row r="18" spans="1:2" ht="37.5" customHeight="1">
      <c r="A18" s="438" t="s">
        <v>140</v>
      </c>
      <c r="B18" s="363" t="s">
        <v>142</v>
      </c>
    </row>
    <row r="19" spans="1:2" ht="24" customHeight="1" thickBot="1">
      <c r="A19" s="439"/>
      <c r="B19" s="364" t="s">
        <v>141</v>
      </c>
    </row>
  </sheetData>
  <sheetProtection/>
  <mergeCells count="13">
    <mergeCell ref="A18:A19"/>
    <mergeCell ref="A1:B1"/>
    <mergeCell ref="A2:B2"/>
    <mergeCell ref="A3:B3"/>
    <mergeCell ref="A4:B4"/>
    <mergeCell ref="A5:B5"/>
    <mergeCell ref="A6:B6"/>
    <mergeCell ref="A8:B8"/>
    <mergeCell ref="A9:B9"/>
    <mergeCell ref="A14:A15"/>
    <mergeCell ref="B14:B15"/>
    <mergeCell ref="A16:A17"/>
    <mergeCell ref="B16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42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34.7109375" style="1" customWidth="1"/>
    <col min="2" max="2" width="48.421875" style="1" customWidth="1"/>
    <col min="3" max="3" width="20.28125" style="1" customWidth="1"/>
    <col min="4" max="4" width="16.28125" style="1" customWidth="1"/>
    <col min="5" max="16384" width="9.140625" style="1" customWidth="1"/>
  </cols>
  <sheetData>
    <row r="1" spans="2:4" ht="13.5" customHeight="1">
      <c r="B1" s="385" t="s">
        <v>196</v>
      </c>
      <c r="C1" s="385"/>
      <c r="D1" s="385"/>
    </row>
    <row r="2" spans="2:4" ht="61.5" customHeight="1">
      <c r="B2" s="373" t="s">
        <v>131</v>
      </c>
      <c r="C2" s="373"/>
      <c r="D2" s="373"/>
    </row>
    <row r="3" ht="15">
      <c r="A3" s="2"/>
    </row>
    <row r="4" spans="1:3" ht="15">
      <c r="A4" s="378" t="s">
        <v>60</v>
      </c>
      <c r="B4" s="365"/>
      <c r="C4" s="365"/>
    </row>
    <row r="5" spans="1:3" ht="15">
      <c r="A5" s="365"/>
      <c r="B5" s="365"/>
      <c r="C5" s="365"/>
    </row>
    <row r="6" spans="1:4" ht="15.75" thickBot="1">
      <c r="A6" s="5"/>
      <c r="D6" s="2" t="s">
        <v>201</v>
      </c>
    </row>
    <row r="7" spans="1:4" s="218" customFormat="1" ht="46.5" customHeight="1">
      <c r="A7" s="374" t="s">
        <v>155</v>
      </c>
      <c r="B7" s="376" t="s">
        <v>156</v>
      </c>
      <c r="C7" s="223" t="s">
        <v>197</v>
      </c>
      <c r="D7" s="223" t="s">
        <v>197</v>
      </c>
    </row>
    <row r="8" spans="1:4" s="218" customFormat="1" ht="12.75" thickBot="1">
      <c r="A8" s="393"/>
      <c r="B8" s="394"/>
      <c r="C8" s="225" t="s">
        <v>559</v>
      </c>
      <c r="D8" s="226" t="s">
        <v>61</v>
      </c>
    </row>
    <row r="9" spans="1:4" s="198" customFormat="1" ht="30.75" customHeight="1" thickBot="1">
      <c r="A9" s="269" t="s">
        <v>158</v>
      </c>
      <c r="B9" s="270" t="s">
        <v>198</v>
      </c>
      <c r="C9" s="271">
        <f>C30</f>
        <v>101690</v>
      </c>
      <c r="D9" s="271">
        <f>D30</f>
        <v>107470</v>
      </c>
    </row>
    <row r="10" spans="1:4" s="198" customFormat="1" ht="34.5" customHeight="1" hidden="1" thickBot="1">
      <c r="A10" s="269" t="s">
        <v>160</v>
      </c>
      <c r="B10" s="270" t="s">
        <v>161</v>
      </c>
      <c r="C10" s="271">
        <f>C11</f>
        <v>0</v>
      </c>
      <c r="D10" s="271">
        <f>D11</f>
        <v>0</v>
      </c>
    </row>
    <row r="11" spans="1:4" s="198" customFormat="1" ht="34.5" customHeight="1" hidden="1" thickBot="1">
      <c r="A11" s="272" t="s">
        <v>163</v>
      </c>
      <c r="B11" s="273" t="s">
        <v>574</v>
      </c>
      <c r="C11" s="274">
        <f>C12</f>
        <v>0</v>
      </c>
      <c r="D11" s="274">
        <f>D12</f>
        <v>0</v>
      </c>
    </row>
    <row r="12" spans="1:4" s="198" customFormat="1" ht="37.5" customHeight="1" hidden="1" thickBot="1">
      <c r="A12" s="272" t="s">
        <v>164</v>
      </c>
      <c r="B12" s="273" t="s">
        <v>575</v>
      </c>
      <c r="C12" s="274"/>
      <c r="D12" s="274"/>
    </row>
    <row r="13" spans="1:4" s="198" customFormat="1" ht="30" customHeight="1" hidden="1" thickBot="1">
      <c r="A13" s="269" t="s">
        <v>165</v>
      </c>
      <c r="B13" s="270" t="s">
        <v>166</v>
      </c>
      <c r="C13" s="271" t="s">
        <v>162</v>
      </c>
      <c r="D13" s="271" t="s">
        <v>162</v>
      </c>
    </row>
    <row r="14" spans="1:4" s="198" customFormat="1" ht="32.25" customHeight="1" hidden="1" thickBot="1">
      <c r="A14" s="272" t="s">
        <v>167</v>
      </c>
      <c r="B14" s="273" t="s">
        <v>168</v>
      </c>
      <c r="C14" s="274" t="s">
        <v>162</v>
      </c>
      <c r="D14" s="274" t="s">
        <v>162</v>
      </c>
    </row>
    <row r="15" spans="1:4" s="198" customFormat="1" ht="39" customHeight="1" hidden="1" thickBot="1">
      <c r="A15" s="370" t="s">
        <v>169</v>
      </c>
      <c r="B15" s="370" t="s">
        <v>170</v>
      </c>
      <c r="C15" s="368" t="s">
        <v>162</v>
      </c>
      <c r="D15" s="368" t="s">
        <v>162</v>
      </c>
    </row>
    <row r="16" spans="1:4" s="198" customFormat="1" ht="13.5" hidden="1" thickBot="1">
      <c r="A16" s="371"/>
      <c r="B16" s="371"/>
      <c r="C16" s="395"/>
      <c r="D16" s="395"/>
    </row>
    <row r="17" spans="1:4" s="198" customFormat="1" ht="13.5" hidden="1" thickBot="1">
      <c r="A17" s="372"/>
      <c r="B17" s="372"/>
      <c r="C17" s="388"/>
      <c r="D17" s="388"/>
    </row>
    <row r="18" spans="1:4" s="198" customFormat="1" ht="43.5" customHeight="1" hidden="1" thickBot="1">
      <c r="A18" s="382" t="s">
        <v>171</v>
      </c>
      <c r="B18" s="382" t="s">
        <v>576</v>
      </c>
      <c r="C18" s="368" t="s">
        <v>162</v>
      </c>
      <c r="D18" s="368" t="s">
        <v>162</v>
      </c>
    </row>
    <row r="19" spans="1:4" s="198" customFormat="1" ht="13.5" hidden="1" thickBot="1">
      <c r="A19" s="383"/>
      <c r="B19" s="383"/>
      <c r="C19" s="395"/>
      <c r="D19" s="395"/>
    </row>
    <row r="20" spans="1:4" s="198" customFormat="1" ht="13.5" hidden="1" thickBot="1">
      <c r="A20" s="384"/>
      <c r="B20" s="384"/>
      <c r="C20" s="388"/>
      <c r="D20" s="388"/>
    </row>
    <row r="21" spans="1:4" s="198" customFormat="1" ht="51.75" customHeight="1" hidden="1" thickBot="1">
      <c r="A21" s="382" t="s">
        <v>172</v>
      </c>
      <c r="B21" s="382" t="s">
        <v>577</v>
      </c>
      <c r="C21" s="368" t="s">
        <v>162</v>
      </c>
      <c r="D21" s="368" t="s">
        <v>162</v>
      </c>
    </row>
    <row r="22" spans="1:4" s="198" customFormat="1" ht="13.5" hidden="1" thickBot="1">
      <c r="A22" s="383"/>
      <c r="B22" s="383"/>
      <c r="C22" s="395"/>
      <c r="D22" s="395"/>
    </row>
    <row r="23" spans="1:4" s="198" customFormat="1" ht="13.5" hidden="1" thickBot="1">
      <c r="A23" s="384"/>
      <c r="B23" s="384"/>
      <c r="C23" s="388"/>
      <c r="D23" s="388"/>
    </row>
    <row r="24" spans="1:4" s="198" customFormat="1" ht="56.25" customHeight="1" hidden="1" thickBot="1">
      <c r="A24" s="392" t="s">
        <v>173</v>
      </c>
      <c r="B24" s="370" t="s">
        <v>174</v>
      </c>
      <c r="C24" s="389" t="s">
        <v>162</v>
      </c>
      <c r="D24" s="389" t="s">
        <v>162</v>
      </c>
    </row>
    <row r="25" spans="1:4" s="198" customFormat="1" ht="13.5" hidden="1" thickBot="1">
      <c r="A25" s="392"/>
      <c r="B25" s="371"/>
      <c r="C25" s="390"/>
      <c r="D25" s="390"/>
    </row>
    <row r="26" spans="1:4" s="198" customFormat="1" ht="13.5" hidden="1" thickBot="1">
      <c r="A26" s="392"/>
      <c r="B26" s="371"/>
      <c r="C26" s="390"/>
      <c r="D26" s="390"/>
    </row>
    <row r="27" spans="1:4" s="198" customFormat="1" ht="13.5" hidden="1" thickBot="1">
      <c r="A27" s="392"/>
      <c r="B27" s="372"/>
      <c r="C27" s="391"/>
      <c r="D27" s="391"/>
    </row>
    <row r="28" spans="1:4" s="198" customFormat="1" ht="47.25" customHeight="1" hidden="1" thickBot="1">
      <c r="A28" s="278" t="s">
        <v>175</v>
      </c>
      <c r="B28" s="382" t="s">
        <v>176</v>
      </c>
      <c r="C28" s="368" t="s">
        <v>162</v>
      </c>
      <c r="D28" s="368" t="s">
        <v>162</v>
      </c>
    </row>
    <row r="29" spans="2:4" s="198" customFormat="1" ht="13.5" hidden="1" thickBot="1">
      <c r="B29" s="384"/>
      <c r="C29" s="388"/>
      <c r="D29" s="388"/>
    </row>
    <row r="30" spans="1:4" s="198" customFormat="1" ht="26.25" thickBot="1">
      <c r="A30" s="269" t="s">
        <v>177</v>
      </c>
      <c r="B30" s="277" t="s">
        <v>178</v>
      </c>
      <c r="C30" s="279">
        <f>C40</f>
        <v>101690</v>
      </c>
      <c r="D30" s="279">
        <f>D40</f>
        <v>107470</v>
      </c>
    </row>
    <row r="31" spans="1:4" s="198" customFormat="1" ht="13.5" thickBot="1">
      <c r="A31" s="269" t="s">
        <v>179</v>
      </c>
      <c r="B31" s="270" t="s">
        <v>180</v>
      </c>
      <c r="C31" s="271">
        <f aca="true" t="shared" si="0" ref="C31:D33">C32</f>
        <v>-16615829</v>
      </c>
      <c r="D31" s="271">
        <f t="shared" si="0"/>
        <v>-8181800</v>
      </c>
    </row>
    <row r="32" spans="1:4" s="198" customFormat="1" ht="23.25" customHeight="1" thickBot="1">
      <c r="A32" s="272" t="s">
        <v>181</v>
      </c>
      <c r="B32" s="273" t="s">
        <v>182</v>
      </c>
      <c r="C32" s="271">
        <f t="shared" si="0"/>
        <v>-16615829</v>
      </c>
      <c r="D32" s="271">
        <f t="shared" si="0"/>
        <v>-8181800</v>
      </c>
    </row>
    <row r="33" spans="1:4" s="198" customFormat="1" ht="19.5" customHeight="1" thickBot="1">
      <c r="A33" s="272" t="s">
        <v>183</v>
      </c>
      <c r="B33" s="273" t="s">
        <v>184</v>
      </c>
      <c r="C33" s="271">
        <f t="shared" si="0"/>
        <v>-16615829</v>
      </c>
      <c r="D33" s="271">
        <f t="shared" si="0"/>
        <v>-8181800</v>
      </c>
    </row>
    <row r="34" spans="1:4" s="198" customFormat="1" ht="28.5" customHeight="1" thickBot="1">
      <c r="A34" s="272" t="s">
        <v>185</v>
      </c>
      <c r="B34" s="273" t="s">
        <v>186</v>
      </c>
      <c r="C34" s="271">
        <v>-16615829</v>
      </c>
      <c r="D34" s="271">
        <v>-8181800</v>
      </c>
    </row>
    <row r="35" spans="1:4" s="198" customFormat="1" ht="22.5" customHeight="1" thickBot="1">
      <c r="A35" s="269" t="s">
        <v>187</v>
      </c>
      <c r="B35" s="270" t="s">
        <v>188</v>
      </c>
      <c r="C35" s="271">
        <f aca="true" t="shared" si="1" ref="C35:D37">C36</f>
        <v>16717519</v>
      </c>
      <c r="D35" s="271">
        <f t="shared" si="1"/>
        <v>8289270</v>
      </c>
    </row>
    <row r="36" spans="1:4" s="198" customFormat="1" ht="18.75" customHeight="1" thickBot="1">
      <c r="A36" s="269" t="s">
        <v>189</v>
      </c>
      <c r="B36" s="270" t="s">
        <v>190</v>
      </c>
      <c r="C36" s="271">
        <f t="shared" si="1"/>
        <v>16717519</v>
      </c>
      <c r="D36" s="271">
        <f t="shared" si="1"/>
        <v>8289270</v>
      </c>
    </row>
    <row r="37" spans="1:4" s="198" customFormat="1" ht="33" customHeight="1" thickBot="1">
      <c r="A37" s="272" t="s">
        <v>191</v>
      </c>
      <c r="B37" s="273" t="s">
        <v>192</v>
      </c>
      <c r="C37" s="271">
        <f t="shared" si="1"/>
        <v>16717519</v>
      </c>
      <c r="D37" s="271">
        <f t="shared" si="1"/>
        <v>8289270</v>
      </c>
    </row>
    <row r="38" spans="1:4" s="198" customFormat="1" ht="30.75" customHeight="1" thickBot="1">
      <c r="A38" s="382" t="s">
        <v>193</v>
      </c>
      <c r="B38" s="382" t="s">
        <v>194</v>
      </c>
      <c r="C38" s="389">
        <v>16717519</v>
      </c>
      <c r="D38" s="389">
        <v>8289270</v>
      </c>
    </row>
    <row r="39" spans="1:4" s="198" customFormat="1" ht="12.75" hidden="1">
      <c r="A39" s="384"/>
      <c r="B39" s="384"/>
      <c r="C39" s="391"/>
      <c r="D39" s="391"/>
    </row>
    <row r="40" spans="1:4" s="198" customFormat="1" ht="36" customHeight="1" thickBot="1">
      <c r="A40" s="366" t="s">
        <v>199</v>
      </c>
      <c r="B40" s="367"/>
      <c r="C40" s="281">
        <f>C34+C35</f>
        <v>101690</v>
      </c>
      <c r="D40" s="281">
        <f>D34+D35</f>
        <v>107470</v>
      </c>
    </row>
    <row r="42" ht="15">
      <c r="A42" s="2"/>
    </row>
  </sheetData>
  <sheetProtection/>
  <mergeCells count="29">
    <mergeCell ref="A18:A20"/>
    <mergeCell ref="D15:D17"/>
    <mergeCell ref="C15:C17"/>
    <mergeCell ref="B21:B23"/>
    <mergeCell ref="C21:C23"/>
    <mergeCell ref="D21:D23"/>
    <mergeCell ref="A21:A23"/>
    <mergeCell ref="B18:B20"/>
    <mergeCell ref="C18:C20"/>
    <mergeCell ref="D18:D20"/>
    <mergeCell ref="A38:A39"/>
    <mergeCell ref="B38:B39"/>
    <mergeCell ref="C38:C39"/>
    <mergeCell ref="D38:D39"/>
    <mergeCell ref="B2:D2"/>
    <mergeCell ref="A7:A8"/>
    <mergeCell ref="B7:B8"/>
    <mergeCell ref="A15:A17"/>
    <mergeCell ref="B15:B17"/>
    <mergeCell ref="B1:D1"/>
    <mergeCell ref="A40:B40"/>
    <mergeCell ref="A4:C5"/>
    <mergeCell ref="B28:B29"/>
    <mergeCell ref="C28:C29"/>
    <mergeCell ref="D24:D27"/>
    <mergeCell ref="D28:D29"/>
    <mergeCell ref="A24:A27"/>
    <mergeCell ref="B24:B27"/>
    <mergeCell ref="C24:C27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2"/>
  <sheetViews>
    <sheetView zoomScalePageLayoutView="0" workbookViewId="0" topLeftCell="A1">
      <selection activeCell="B23" sqref="B23"/>
    </sheetView>
  </sheetViews>
  <sheetFormatPr defaultColWidth="9.140625" defaultRowHeight="12.75"/>
  <cols>
    <col min="2" max="2" width="71.57421875" style="0" customWidth="1"/>
  </cols>
  <sheetData>
    <row r="1" ht="12.75">
      <c r="B1" s="220" t="s">
        <v>602</v>
      </c>
    </row>
    <row r="2" ht="48.75" customHeight="1">
      <c r="B2" s="220" t="s">
        <v>130</v>
      </c>
    </row>
    <row r="4" spans="1:2" ht="14.25">
      <c r="A4" s="396" t="s">
        <v>219</v>
      </c>
      <c r="B4" s="396"/>
    </row>
    <row r="5" spans="1:2" ht="14.25">
      <c r="A5" s="396" t="s">
        <v>220</v>
      </c>
      <c r="B5" s="396"/>
    </row>
    <row r="6" spans="1:2" ht="14.25">
      <c r="A6" s="396" t="s">
        <v>221</v>
      </c>
      <c r="B6" s="396"/>
    </row>
    <row r="7" ht="15">
      <c r="A7" s="6"/>
    </row>
    <row r="8" ht="15">
      <c r="A8" s="6"/>
    </row>
    <row r="9" ht="15">
      <c r="A9" s="6"/>
    </row>
    <row r="10" ht="15.75" thickBot="1">
      <c r="A10" s="6"/>
    </row>
    <row r="11" spans="1:2" s="227" customFormat="1" ht="12">
      <c r="A11" s="216" t="s">
        <v>222</v>
      </c>
      <c r="B11" s="215" t="s">
        <v>223</v>
      </c>
    </row>
    <row r="12" spans="1:2" s="268" customFormat="1" ht="25.5">
      <c r="A12" s="267">
        <v>16</v>
      </c>
      <c r="B12" s="267" t="s">
        <v>224</v>
      </c>
    </row>
  </sheetData>
  <sheetProtection/>
  <mergeCells count="3">
    <mergeCell ref="A4:B4"/>
    <mergeCell ref="A5:B5"/>
    <mergeCell ref="A6:B6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E64"/>
  <sheetViews>
    <sheetView zoomScalePageLayoutView="0" workbookViewId="0" topLeftCell="B2">
      <selection activeCell="F8" sqref="F8"/>
    </sheetView>
  </sheetViews>
  <sheetFormatPr defaultColWidth="9.140625" defaultRowHeight="12.75"/>
  <cols>
    <col min="1" max="1" width="2.8515625" style="8" customWidth="1"/>
    <col min="2" max="2" width="26.00390625" style="73" customWidth="1"/>
    <col min="3" max="3" width="65.28125" style="8" customWidth="1"/>
    <col min="4" max="4" width="17.421875" style="8" customWidth="1"/>
    <col min="5" max="5" width="3.28125" style="8" customWidth="1"/>
    <col min="6" max="16384" width="9.140625" style="8" customWidth="1"/>
  </cols>
  <sheetData>
    <row r="1" spans="2:4" ht="14.25" customHeight="1">
      <c r="B1" s="1"/>
      <c r="C1" s="385" t="s">
        <v>603</v>
      </c>
      <c r="D1" s="385"/>
    </row>
    <row r="2" spans="2:4" ht="54.75" customHeight="1">
      <c r="B2" s="1"/>
      <c r="C2" s="373" t="s">
        <v>129</v>
      </c>
      <c r="D2" s="373"/>
    </row>
    <row r="3" spans="2:4" ht="15">
      <c r="B3" s="72"/>
      <c r="C3" s="385"/>
      <c r="D3" s="385"/>
    </row>
    <row r="4" spans="2:4" ht="15">
      <c r="B4" s="72"/>
      <c r="C4" s="385"/>
      <c r="D4" s="385"/>
    </row>
    <row r="5" spans="2:4" ht="15">
      <c r="B5" s="397" t="s">
        <v>225</v>
      </c>
      <c r="C5" s="397"/>
      <c r="D5" s="397"/>
    </row>
    <row r="6" spans="2:4" ht="15">
      <c r="B6" s="397" t="s">
        <v>62</v>
      </c>
      <c r="C6" s="397"/>
      <c r="D6" s="397"/>
    </row>
    <row r="7" spans="2:4" ht="15">
      <c r="B7" s="72"/>
      <c r="C7" s="7"/>
      <c r="D7" s="9" t="s">
        <v>226</v>
      </c>
    </row>
    <row r="8" spans="2:4" s="230" customFormat="1" ht="24">
      <c r="B8" s="228" t="s">
        <v>202</v>
      </c>
      <c r="C8" s="229" t="s">
        <v>227</v>
      </c>
      <c r="D8" s="43" t="s">
        <v>149</v>
      </c>
    </row>
    <row r="9" spans="2:4" s="253" customFormat="1" ht="12.75">
      <c r="B9" s="252" t="s">
        <v>228</v>
      </c>
      <c r="C9" s="252" t="s">
        <v>229</v>
      </c>
      <c r="D9" s="245">
        <f>D10+D14+D22+D30+D33</f>
        <v>1917600</v>
      </c>
    </row>
    <row r="10" spans="2:4" s="253" customFormat="1" ht="12.75">
      <c r="B10" s="252" t="s">
        <v>230</v>
      </c>
      <c r="C10" s="252" t="s">
        <v>231</v>
      </c>
      <c r="D10" s="245">
        <f>D11</f>
        <v>1664000</v>
      </c>
    </row>
    <row r="11" spans="2:4" s="253" customFormat="1" ht="12.75">
      <c r="B11" s="255" t="s">
        <v>232</v>
      </c>
      <c r="C11" s="254" t="s">
        <v>611</v>
      </c>
      <c r="D11" s="245">
        <f>D12+D13</f>
        <v>1664000</v>
      </c>
    </row>
    <row r="12" spans="2:4" s="253" customFormat="1" ht="51">
      <c r="B12" s="255" t="s">
        <v>234</v>
      </c>
      <c r="C12" s="255" t="s">
        <v>235</v>
      </c>
      <c r="D12" s="243">
        <v>1600000</v>
      </c>
    </row>
    <row r="13" spans="2:4" s="253" customFormat="1" ht="12.75">
      <c r="B13" s="255" t="s">
        <v>63</v>
      </c>
      <c r="C13" s="255" t="s">
        <v>64</v>
      </c>
      <c r="D13" s="243">
        <v>64000</v>
      </c>
    </row>
    <row r="14" spans="2:4" s="253" customFormat="1" ht="25.5">
      <c r="B14" s="252" t="s">
        <v>236</v>
      </c>
      <c r="C14" s="256" t="s">
        <v>237</v>
      </c>
      <c r="D14" s="245">
        <f>D15</f>
        <v>185600</v>
      </c>
    </row>
    <row r="15" spans="2:4" s="253" customFormat="1" ht="25.5">
      <c r="B15" s="252" t="s">
        <v>238</v>
      </c>
      <c r="C15" s="256" t="s">
        <v>239</v>
      </c>
      <c r="D15" s="243">
        <f>D16+D18+D20</f>
        <v>185600</v>
      </c>
    </row>
    <row r="16" spans="2:4" s="253" customFormat="1" ht="51">
      <c r="B16" s="254" t="s">
        <v>240</v>
      </c>
      <c r="C16" s="255" t="s">
        <v>241</v>
      </c>
      <c r="D16" s="243">
        <f>D17</f>
        <v>81000</v>
      </c>
    </row>
    <row r="17" spans="2:4" s="253" customFormat="1" ht="76.5">
      <c r="B17" s="255" t="s">
        <v>242</v>
      </c>
      <c r="C17" s="255" t="s">
        <v>243</v>
      </c>
      <c r="D17" s="243">
        <v>81000</v>
      </c>
    </row>
    <row r="18" spans="2:4" s="253" customFormat="1" ht="63.75">
      <c r="B18" s="263" t="s">
        <v>244</v>
      </c>
      <c r="C18" s="255" t="s">
        <v>245</v>
      </c>
      <c r="D18" s="243">
        <f>D19</f>
        <v>1000</v>
      </c>
    </row>
    <row r="19" spans="2:4" s="253" customFormat="1" ht="89.25">
      <c r="B19" s="264" t="s">
        <v>246</v>
      </c>
      <c r="C19" s="255" t="s">
        <v>247</v>
      </c>
      <c r="D19" s="243">
        <v>1000</v>
      </c>
    </row>
    <row r="20" spans="2:4" s="253" customFormat="1" ht="51">
      <c r="B20" s="255" t="s">
        <v>248</v>
      </c>
      <c r="C20" s="255" t="s">
        <v>249</v>
      </c>
      <c r="D20" s="243">
        <f>D21</f>
        <v>103600</v>
      </c>
    </row>
    <row r="21" spans="2:4" s="253" customFormat="1" ht="76.5">
      <c r="B21" s="255" t="s">
        <v>250</v>
      </c>
      <c r="C21" s="255" t="s">
        <v>251</v>
      </c>
      <c r="D21" s="243">
        <v>103600</v>
      </c>
    </row>
    <row r="22" spans="2:4" s="253" customFormat="1" ht="12.75">
      <c r="B22" s="252" t="s">
        <v>252</v>
      </c>
      <c r="C22" s="252" t="s">
        <v>253</v>
      </c>
      <c r="D22" s="245">
        <f>D25+D23</f>
        <v>68000</v>
      </c>
    </row>
    <row r="23" spans="2:4" s="253" customFormat="1" ht="12.75">
      <c r="B23" s="252" t="s">
        <v>254</v>
      </c>
      <c r="C23" s="252" t="s">
        <v>255</v>
      </c>
      <c r="D23" s="245">
        <f>D24</f>
        <v>3000</v>
      </c>
    </row>
    <row r="24" spans="2:4" s="253" customFormat="1" ht="25.5">
      <c r="B24" s="254" t="s">
        <v>256</v>
      </c>
      <c r="C24" s="255" t="s">
        <v>257</v>
      </c>
      <c r="D24" s="243">
        <v>3000</v>
      </c>
    </row>
    <row r="25" spans="2:4" s="253" customFormat="1" ht="12.75">
      <c r="B25" s="252" t="s">
        <v>258</v>
      </c>
      <c r="C25" s="252" t="s">
        <v>259</v>
      </c>
      <c r="D25" s="245">
        <f>D26+D28</f>
        <v>65000</v>
      </c>
    </row>
    <row r="26" spans="2:4" s="253" customFormat="1" ht="12.75">
      <c r="B26" s="252" t="s">
        <v>260</v>
      </c>
      <c r="C26" s="252" t="s">
        <v>261</v>
      </c>
      <c r="D26" s="245">
        <f>D27</f>
        <v>60000</v>
      </c>
    </row>
    <row r="27" spans="2:4" s="253" customFormat="1" ht="25.5">
      <c r="B27" s="254" t="s">
        <v>262</v>
      </c>
      <c r="C27" s="255" t="s">
        <v>263</v>
      </c>
      <c r="D27" s="243">
        <v>60000</v>
      </c>
    </row>
    <row r="28" spans="2:4" s="253" customFormat="1" ht="12.75">
      <c r="B28" s="252" t="s">
        <v>264</v>
      </c>
      <c r="C28" s="252" t="s">
        <v>265</v>
      </c>
      <c r="D28" s="245">
        <f>D29</f>
        <v>5000</v>
      </c>
    </row>
    <row r="29" spans="2:4" s="253" customFormat="1" ht="25.5">
      <c r="B29" s="254" t="s">
        <v>266</v>
      </c>
      <c r="C29" s="255" t="s">
        <v>267</v>
      </c>
      <c r="D29" s="243">
        <v>5000</v>
      </c>
    </row>
    <row r="30" spans="2:4" s="253" customFormat="1" ht="12.75" hidden="1">
      <c r="B30" s="252" t="s">
        <v>268</v>
      </c>
      <c r="C30" s="252" t="s">
        <v>269</v>
      </c>
      <c r="D30" s="245">
        <f>D31</f>
        <v>0</v>
      </c>
    </row>
    <row r="31" spans="2:4" s="253" customFormat="1" ht="38.25" hidden="1">
      <c r="B31" s="254" t="s">
        <v>270</v>
      </c>
      <c r="C31" s="255" t="s">
        <v>271</v>
      </c>
      <c r="D31" s="243">
        <f>D32</f>
        <v>0</v>
      </c>
    </row>
    <row r="32" spans="2:4" s="253" customFormat="1" ht="51" hidden="1">
      <c r="B32" s="254" t="s">
        <v>203</v>
      </c>
      <c r="C32" s="255" t="s">
        <v>272</v>
      </c>
      <c r="D32" s="243">
        <v>0</v>
      </c>
    </row>
    <row r="33" spans="2:4" s="253" customFormat="1" ht="25.5" hidden="1">
      <c r="B33" s="252" t="s">
        <v>273</v>
      </c>
      <c r="C33" s="256" t="s">
        <v>274</v>
      </c>
      <c r="D33" s="245">
        <f>D39</f>
        <v>0</v>
      </c>
    </row>
    <row r="34" spans="2:4" s="253" customFormat="1" ht="63.75" hidden="1">
      <c r="B34" s="254" t="s">
        <v>275</v>
      </c>
      <c r="C34" s="255" t="s">
        <v>276</v>
      </c>
      <c r="D34" s="243">
        <f>D35+D37</f>
        <v>0</v>
      </c>
    </row>
    <row r="35" spans="2:4" s="253" customFormat="1" ht="51" hidden="1">
      <c r="B35" s="254" t="s">
        <v>277</v>
      </c>
      <c r="C35" s="255" t="s">
        <v>278</v>
      </c>
      <c r="D35" s="243">
        <v>0</v>
      </c>
    </row>
    <row r="36" spans="2:4" s="253" customFormat="1" ht="51" hidden="1">
      <c r="B36" s="254" t="s">
        <v>279</v>
      </c>
      <c r="C36" s="255" t="s">
        <v>278</v>
      </c>
      <c r="D36" s="243">
        <v>0</v>
      </c>
    </row>
    <row r="37" spans="2:4" s="253" customFormat="1" ht="63.75" hidden="1">
      <c r="B37" s="254" t="s">
        <v>280</v>
      </c>
      <c r="C37" s="255" t="s">
        <v>281</v>
      </c>
      <c r="D37" s="243">
        <f>D38</f>
        <v>0</v>
      </c>
    </row>
    <row r="38" spans="2:4" s="253" customFormat="1" ht="51" hidden="1">
      <c r="B38" s="254" t="s">
        <v>204</v>
      </c>
      <c r="C38" s="255" t="s">
        <v>282</v>
      </c>
      <c r="D38" s="243">
        <v>0</v>
      </c>
    </row>
    <row r="39" spans="2:4" s="253" customFormat="1" ht="12.75" hidden="1">
      <c r="B39" s="254" t="s">
        <v>283</v>
      </c>
      <c r="C39" s="259" t="s">
        <v>205</v>
      </c>
      <c r="D39" s="243"/>
    </row>
    <row r="40" spans="2:4" s="253" customFormat="1" ht="12.75">
      <c r="B40" s="252" t="s">
        <v>612</v>
      </c>
      <c r="C40" s="260" t="s">
        <v>613</v>
      </c>
      <c r="D40" s="245">
        <f>D41</f>
        <v>15032344</v>
      </c>
    </row>
    <row r="41" spans="2:4" s="253" customFormat="1" ht="25.5">
      <c r="B41" s="252" t="s">
        <v>284</v>
      </c>
      <c r="C41" s="256" t="s">
        <v>614</v>
      </c>
      <c r="D41" s="245">
        <f>D42+D49+D52+D59</f>
        <v>15032344</v>
      </c>
    </row>
    <row r="42" spans="2:4" s="253" customFormat="1" ht="12.75">
      <c r="B42" s="252" t="s">
        <v>615</v>
      </c>
      <c r="C42" s="256" t="s">
        <v>598</v>
      </c>
      <c r="D42" s="245">
        <f>D45+D47</f>
        <v>5230000</v>
      </c>
    </row>
    <row r="43" spans="2:4" s="253" customFormat="1" ht="25.5" hidden="1">
      <c r="B43" s="252" t="s">
        <v>597</v>
      </c>
      <c r="C43" s="265" t="s">
        <v>599</v>
      </c>
      <c r="D43" s="245">
        <f>D44</f>
        <v>0</v>
      </c>
    </row>
    <row r="44" spans="2:4" s="253" customFormat="1" ht="25.5" hidden="1">
      <c r="B44" s="254" t="s">
        <v>208</v>
      </c>
      <c r="C44" s="261" t="s">
        <v>209</v>
      </c>
      <c r="D44" s="243">
        <v>0</v>
      </c>
    </row>
    <row r="45" spans="2:4" s="253" customFormat="1" ht="12.75">
      <c r="B45" s="252" t="s">
        <v>287</v>
      </c>
      <c r="C45" s="265" t="s">
        <v>596</v>
      </c>
      <c r="D45" s="245">
        <f>D46</f>
        <v>4960000</v>
      </c>
    </row>
    <row r="46" spans="2:4" s="253" customFormat="1" ht="25.5">
      <c r="B46" s="254" t="s">
        <v>206</v>
      </c>
      <c r="C46" s="259" t="s">
        <v>207</v>
      </c>
      <c r="D46" s="296">
        <v>4960000</v>
      </c>
    </row>
    <row r="47" spans="2:4" s="253" customFormat="1" ht="12.75">
      <c r="B47" s="252" t="s">
        <v>579</v>
      </c>
      <c r="C47" s="256" t="s">
        <v>580</v>
      </c>
      <c r="D47" s="245">
        <f>D48</f>
        <v>270000</v>
      </c>
    </row>
    <row r="48" spans="2:4" s="253" customFormat="1" ht="12.75">
      <c r="B48" s="254" t="s">
        <v>581</v>
      </c>
      <c r="C48" s="255" t="s">
        <v>578</v>
      </c>
      <c r="D48" s="243">
        <v>270000</v>
      </c>
    </row>
    <row r="49" spans="2:4" s="253" customFormat="1" ht="25.5">
      <c r="B49" s="252" t="s">
        <v>616</v>
      </c>
      <c r="C49" s="256" t="s">
        <v>594</v>
      </c>
      <c r="D49" s="245">
        <f>SUM(D50)</f>
        <v>9622944</v>
      </c>
    </row>
    <row r="50" spans="2:4" s="253" customFormat="1" ht="12.75">
      <c r="B50" s="252" t="s">
        <v>582</v>
      </c>
      <c r="C50" s="256" t="s">
        <v>593</v>
      </c>
      <c r="D50" s="245">
        <f>D51</f>
        <v>9622944</v>
      </c>
    </row>
    <row r="51" spans="2:4" s="253" customFormat="1" ht="12.75">
      <c r="B51" s="254" t="s">
        <v>210</v>
      </c>
      <c r="C51" s="255" t="s">
        <v>211</v>
      </c>
      <c r="D51" s="243">
        <v>9622944</v>
      </c>
    </row>
    <row r="52" spans="2:4" s="253" customFormat="1" ht="12.75">
      <c r="B52" s="252" t="s">
        <v>617</v>
      </c>
      <c r="C52" s="256" t="s">
        <v>618</v>
      </c>
      <c r="D52" s="245">
        <f>D55+D57+D54</f>
        <v>174400</v>
      </c>
    </row>
    <row r="53" spans="2:4" s="253" customFormat="1" ht="25.5">
      <c r="B53" s="252" t="s">
        <v>290</v>
      </c>
      <c r="C53" s="255" t="s">
        <v>291</v>
      </c>
      <c r="D53" s="245">
        <f>D54</f>
        <v>1000</v>
      </c>
    </row>
    <row r="54" spans="2:4" s="253" customFormat="1" ht="25.5">
      <c r="B54" s="254" t="s">
        <v>212</v>
      </c>
      <c r="C54" s="255" t="s">
        <v>291</v>
      </c>
      <c r="D54" s="243">
        <v>1000</v>
      </c>
    </row>
    <row r="55" spans="2:4" s="253" customFormat="1" ht="38.25">
      <c r="B55" s="252" t="s">
        <v>292</v>
      </c>
      <c r="C55" s="256" t="s">
        <v>607</v>
      </c>
      <c r="D55" s="245">
        <f>D56</f>
        <v>162400</v>
      </c>
    </row>
    <row r="56" spans="2:4" s="253" customFormat="1" ht="38.25">
      <c r="B56" s="254" t="s">
        <v>213</v>
      </c>
      <c r="C56" s="255" t="s">
        <v>606</v>
      </c>
      <c r="D56" s="243">
        <v>162400</v>
      </c>
    </row>
    <row r="57" spans="2:4" s="253" customFormat="1" ht="25.5">
      <c r="B57" s="252" t="s">
        <v>595</v>
      </c>
      <c r="C57" s="256" t="s">
        <v>215</v>
      </c>
      <c r="D57" s="245">
        <f>D58</f>
        <v>11000</v>
      </c>
    </row>
    <row r="58" spans="2:4" s="253" customFormat="1" ht="25.5">
      <c r="B58" s="254" t="s">
        <v>214</v>
      </c>
      <c r="C58" s="255" t="s">
        <v>215</v>
      </c>
      <c r="D58" s="243">
        <v>11000</v>
      </c>
    </row>
    <row r="59" spans="2:4" s="253" customFormat="1" ht="12.75">
      <c r="B59" s="252" t="s">
        <v>620</v>
      </c>
      <c r="C59" s="256" t="s">
        <v>294</v>
      </c>
      <c r="D59" s="245">
        <f>D60+D62</f>
        <v>5000</v>
      </c>
    </row>
    <row r="60" spans="2:4" s="253" customFormat="1" ht="38.25">
      <c r="B60" s="254" t="s">
        <v>619</v>
      </c>
      <c r="C60" s="259" t="s">
        <v>621</v>
      </c>
      <c r="D60" s="243">
        <f>D61</f>
        <v>5000</v>
      </c>
    </row>
    <row r="61" spans="2:4" s="253" customFormat="1" ht="51">
      <c r="B61" s="254" t="s">
        <v>216</v>
      </c>
      <c r="C61" s="255" t="s">
        <v>217</v>
      </c>
      <c r="D61" s="243">
        <v>5000</v>
      </c>
    </row>
    <row r="62" spans="2:4" s="253" customFormat="1" ht="12.75">
      <c r="B62" s="252" t="s">
        <v>622</v>
      </c>
      <c r="C62" s="256" t="s">
        <v>623</v>
      </c>
      <c r="D62" s="245">
        <f>D63</f>
        <v>0</v>
      </c>
    </row>
    <row r="63" spans="2:4" s="253" customFormat="1" ht="25.5">
      <c r="B63" s="254" t="s">
        <v>296</v>
      </c>
      <c r="C63" s="255" t="s">
        <v>218</v>
      </c>
      <c r="D63" s="243">
        <v>0</v>
      </c>
    </row>
    <row r="64" spans="2:5" s="253" customFormat="1" ht="12.75">
      <c r="B64" s="266"/>
      <c r="C64" s="252" t="s">
        <v>297</v>
      </c>
      <c r="D64" s="245">
        <f>D41+D9</f>
        <v>16949944</v>
      </c>
      <c r="E64" s="253" t="s">
        <v>609</v>
      </c>
    </row>
  </sheetData>
  <sheetProtection/>
  <mergeCells count="6">
    <mergeCell ref="C1:D1"/>
    <mergeCell ref="C2:D2"/>
    <mergeCell ref="B5:D5"/>
    <mergeCell ref="B6:D6"/>
    <mergeCell ref="C3:D3"/>
    <mergeCell ref="C4:D4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81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E6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.8515625" style="8" customWidth="1"/>
    <col min="2" max="2" width="25.57421875" style="92" customWidth="1"/>
    <col min="3" max="3" width="57.421875" style="92" customWidth="1"/>
    <col min="4" max="4" width="15.8515625" style="8" customWidth="1"/>
    <col min="5" max="5" width="16.28125" style="8" customWidth="1"/>
    <col min="6" max="16384" width="9.140625" style="8" customWidth="1"/>
  </cols>
  <sheetData>
    <row r="1" spans="2:5" ht="15">
      <c r="B1" s="91"/>
      <c r="C1" s="385" t="s">
        <v>51</v>
      </c>
      <c r="D1" s="385"/>
      <c r="E1" s="385"/>
    </row>
    <row r="2" spans="2:5" ht="49.5" customHeight="1">
      <c r="B2" s="91"/>
      <c r="C2" s="373" t="s">
        <v>128</v>
      </c>
      <c r="D2" s="373"/>
      <c r="E2" s="373"/>
    </row>
    <row r="3" spans="2:5" ht="15" customHeight="1">
      <c r="B3" s="91"/>
      <c r="C3" s="385"/>
      <c r="D3" s="385"/>
      <c r="E3" s="385"/>
    </row>
    <row r="4" spans="2:5" ht="15" customHeight="1">
      <c r="B4" s="91"/>
      <c r="C4" s="385"/>
      <c r="D4" s="385"/>
      <c r="E4" s="385"/>
    </row>
    <row r="5" spans="2:5" ht="15" customHeight="1">
      <c r="B5" s="91"/>
      <c r="C5" s="385"/>
      <c r="D5" s="385"/>
      <c r="E5" s="385"/>
    </row>
    <row r="6" spans="2:5" ht="15" customHeight="1">
      <c r="B6" s="91"/>
      <c r="C6" s="385"/>
      <c r="D6" s="385"/>
      <c r="E6" s="385"/>
    </row>
    <row r="7" spans="2:5" ht="15">
      <c r="B7" s="91"/>
      <c r="C7" s="385"/>
      <c r="D7" s="385"/>
      <c r="E7" s="385"/>
    </row>
    <row r="8" spans="2:5" ht="15">
      <c r="B8" s="91"/>
      <c r="C8" s="398"/>
      <c r="D8" s="399"/>
      <c r="E8" s="7"/>
    </row>
    <row r="9" spans="2:5" ht="15">
      <c r="B9" s="397" t="s">
        <v>225</v>
      </c>
      <c r="C9" s="397"/>
      <c r="D9" s="397"/>
      <c r="E9" s="7"/>
    </row>
    <row r="10" spans="2:5" ht="15">
      <c r="B10" s="397" t="s">
        <v>65</v>
      </c>
      <c r="C10" s="397"/>
      <c r="D10" s="397"/>
      <c r="E10" s="7"/>
    </row>
    <row r="11" spans="2:5" ht="15">
      <c r="B11" s="91"/>
      <c r="C11" s="91"/>
      <c r="D11" s="7"/>
      <c r="E11" s="7"/>
    </row>
    <row r="12" spans="2:5" ht="15">
      <c r="B12" s="91"/>
      <c r="C12" s="91"/>
      <c r="D12" s="9" t="s">
        <v>226</v>
      </c>
      <c r="E12" s="9" t="s">
        <v>226</v>
      </c>
    </row>
    <row r="13" spans="2:5" s="230" customFormat="1" ht="24">
      <c r="B13" s="231" t="s">
        <v>202</v>
      </c>
      <c r="C13" s="232" t="s">
        <v>227</v>
      </c>
      <c r="D13" s="43" t="s">
        <v>560</v>
      </c>
      <c r="E13" s="43" t="s">
        <v>66</v>
      </c>
    </row>
    <row r="14" spans="2:5" s="14" customFormat="1" ht="12.75">
      <c r="B14" s="252" t="s">
        <v>228</v>
      </c>
      <c r="C14" s="252" t="s">
        <v>229</v>
      </c>
      <c r="D14" s="245">
        <f>D15+D19+D27+D35+D38</f>
        <v>2033800</v>
      </c>
      <c r="E14" s="245">
        <f>E15+E19+E27+E35+E38</f>
        <v>2149400</v>
      </c>
    </row>
    <row r="15" spans="2:5" s="14" customFormat="1" ht="12.75">
      <c r="B15" s="252" t="s">
        <v>230</v>
      </c>
      <c r="C15" s="252" t="s">
        <v>231</v>
      </c>
      <c r="D15" s="245">
        <f>D16+D18</f>
        <v>1765000</v>
      </c>
      <c r="E15" s="245">
        <f>E16+E18</f>
        <v>1868000</v>
      </c>
    </row>
    <row r="16" spans="2:5" s="14" customFormat="1" ht="12.75">
      <c r="B16" s="254" t="s">
        <v>232</v>
      </c>
      <c r="C16" s="254" t="s">
        <v>233</v>
      </c>
      <c r="D16" s="243">
        <f>D17</f>
        <v>1700000</v>
      </c>
      <c r="E16" s="243">
        <f>E17</f>
        <v>1800000</v>
      </c>
    </row>
    <row r="17" spans="2:5" s="14" customFormat="1" ht="63.75">
      <c r="B17" s="255" t="s">
        <v>234</v>
      </c>
      <c r="C17" s="255" t="s">
        <v>235</v>
      </c>
      <c r="D17" s="243">
        <v>1700000</v>
      </c>
      <c r="E17" s="243">
        <v>1800000</v>
      </c>
    </row>
    <row r="18" spans="2:5" s="14" customFormat="1" ht="25.5">
      <c r="B18" s="255" t="s">
        <v>63</v>
      </c>
      <c r="C18" s="255" t="s">
        <v>64</v>
      </c>
      <c r="D18" s="243">
        <v>65000</v>
      </c>
      <c r="E18" s="243">
        <v>68000</v>
      </c>
    </row>
    <row r="19" spans="2:5" s="14" customFormat="1" ht="25.5">
      <c r="B19" s="252" t="s">
        <v>236</v>
      </c>
      <c r="C19" s="256" t="s">
        <v>237</v>
      </c>
      <c r="D19" s="245">
        <f>D20</f>
        <v>199800</v>
      </c>
      <c r="E19" s="245">
        <f>E20</f>
        <v>211400</v>
      </c>
    </row>
    <row r="20" spans="2:5" s="14" customFormat="1" ht="25.5">
      <c r="B20" s="252" t="s">
        <v>238</v>
      </c>
      <c r="C20" s="256" t="s">
        <v>239</v>
      </c>
      <c r="D20" s="243">
        <f>D21+D23+D26</f>
        <v>199800</v>
      </c>
      <c r="E20" s="243">
        <f>E21+E23+E26</f>
        <v>211400</v>
      </c>
    </row>
    <row r="21" spans="2:5" s="14" customFormat="1" ht="51">
      <c r="B21" s="254" t="s">
        <v>240</v>
      </c>
      <c r="C21" s="255" t="s">
        <v>241</v>
      </c>
      <c r="D21" s="243">
        <v>75000</v>
      </c>
      <c r="E21" s="243">
        <v>75000</v>
      </c>
    </row>
    <row r="22" spans="2:5" s="14" customFormat="1" ht="89.25">
      <c r="B22" s="255" t="s">
        <v>242</v>
      </c>
      <c r="C22" s="255" t="s">
        <v>243</v>
      </c>
      <c r="D22" s="243">
        <v>75000</v>
      </c>
      <c r="E22" s="243">
        <v>75000</v>
      </c>
    </row>
    <row r="23" spans="2:5" s="14" customFormat="1" ht="63.75">
      <c r="B23" s="257" t="s">
        <v>244</v>
      </c>
      <c r="C23" s="255" t="s">
        <v>245</v>
      </c>
      <c r="D23" s="243">
        <v>15000</v>
      </c>
      <c r="E23" s="243">
        <v>15000</v>
      </c>
    </row>
    <row r="24" spans="2:5" s="14" customFormat="1" ht="102">
      <c r="B24" s="258" t="s">
        <v>246</v>
      </c>
      <c r="C24" s="255" t="s">
        <v>247</v>
      </c>
      <c r="D24" s="243">
        <v>15000</v>
      </c>
      <c r="E24" s="243">
        <v>15000</v>
      </c>
    </row>
    <row r="25" spans="2:5" s="14" customFormat="1" ht="51">
      <c r="B25" s="255" t="s">
        <v>248</v>
      </c>
      <c r="C25" s="255" t="s">
        <v>249</v>
      </c>
      <c r="D25" s="243">
        <f>D26</f>
        <v>109800</v>
      </c>
      <c r="E25" s="243">
        <f>E26</f>
        <v>121400</v>
      </c>
    </row>
    <row r="26" spans="2:5" s="14" customFormat="1" ht="89.25">
      <c r="B26" s="255" t="s">
        <v>250</v>
      </c>
      <c r="C26" s="255" t="s">
        <v>251</v>
      </c>
      <c r="D26" s="243">
        <v>109800</v>
      </c>
      <c r="E26" s="243">
        <v>121400</v>
      </c>
    </row>
    <row r="27" spans="2:5" s="14" customFormat="1" ht="12.75">
      <c r="B27" s="252" t="s">
        <v>252</v>
      </c>
      <c r="C27" s="252" t="s">
        <v>253</v>
      </c>
      <c r="D27" s="245">
        <f>D30+D28</f>
        <v>69000</v>
      </c>
      <c r="E27" s="245">
        <f>E30+E28</f>
        <v>70000</v>
      </c>
    </row>
    <row r="28" spans="2:5" s="14" customFormat="1" ht="12.75">
      <c r="B28" s="252" t="s">
        <v>254</v>
      </c>
      <c r="C28" s="252" t="s">
        <v>255</v>
      </c>
      <c r="D28" s="245">
        <f>D29</f>
        <v>4000</v>
      </c>
      <c r="E28" s="245">
        <f>E29</f>
        <v>5000</v>
      </c>
    </row>
    <row r="29" spans="2:5" s="14" customFormat="1" ht="38.25">
      <c r="B29" s="254" t="s">
        <v>256</v>
      </c>
      <c r="C29" s="255" t="s">
        <v>257</v>
      </c>
      <c r="D29" s="243">
        <v>4000</v>
      </c>
      <c r="E29" s="243">
        <v>5000</v>
      </c>
    </row>
    <row r="30" spans="2:5" s="14" customFormat="1" ht="12.75">
      <c r="B30" s="252" t="s">
        <v>258</v>
      </c>
      <c r="C30" s="252" t="s">
        <v>259</v>
      </c>
      <c r="D30" s="245">
        <f>D31+D33</f>
        <v>65000</v>
      </c>
      <c r="E30" s="245">
        <f>E31+E33</f>
        <v>65000</v>
      </c>
    </row>
    <row r="31" spans="2:5" s="14" customFormat="1" ht="12.75">
      <c r="B31" s="252" t="s">
        <v>260</v>
      </c>
      <c r="C31" s="252" t="s">
        <v>261</v>
      </c>
      <c r="D31" s="245">
        <f>D32</f>
        <v>60000</v>
      </c>
      <c r="E31" s="245">
        <f>E32</f>
        <v>60000</v>
      </c>
    </row>
    <row r="32" spans="2:5" s="14" customFormat="1" ht="25.5">
      <c r="B32" s="254" t="s">
        <v>262</v>
      </c>
      <c r="C32" s="255" t="s">
        <v>263</v>
      </c>
      <c r="D32" s="243">
        <v>60000</v>
      </c>
      <c r="E32" s="243">
        <v>60000</v>
      </c>
    </row>
    <row r="33" spans="2:5" s="14" customFormat="1" ht="12.75">
      <c r="B33" s="252" t="s">
        <v>264</v>
      </c>
      <c r="C33" s="252" t="s">
        <v>265</v>
      </c>
      <c r="D33" s="245">
        <f>D34</f>
        <v>5000</v>
      </c>
      <c r="E33" s="245">
        <f>E34</f>
        <v>5000</v>
      </c>
    </row>
    <row r="34" spans="2:5" s="14" customFormat="1" ht="25.5">
      <c r="B34" s="254" t="s">
        <v>266</v>
      </c>
      <c r="C34" s="255" t="s">
        <v>267</v>
      </c>
      <c r="D34" s="243">
        <v>5000</v>
      </c>
      <c r="E34" s="243">
        <v>5000</v>
      </c>
    </row>
    <row r="35" spans="2:5" s="14" customFormat="1" ht="12.75">
      <c r="B35" s="252" t="s">
        <v>268</v>
      </c>
      <c r="C35" s="252" t="s">
        <v>269</v>
      </c>
      <c r="D35" s="245">
        <f>D36</f>
        <v>0</v>
      </c>
      <c r="E35" s="245">
        <f>E36</f>
        <v>0</v>
      </c>
    </row>
    <row r="36" spans="2:5" s="14" customFormat="1" ht="38.25" hidden="1">
      <c r="B36" s="254" t="s">
        <v>270</v>
      </c>
      <c r="C36" s="255" t="s">
        <v>271</v>
      </c>
      <c r="D36" s="243">
        <f>D37</f>
        <v>0</v>
      </c>
      <c r="E36" s="243">
        <f>E37</f>
        <v>0</v>
      </c>
    </row>
    <row r="37" spans="2:5" s="14" customFormat="1" ht="51" hidden="1">
      <c r="B37" s="254" t="s">
        <v>203</v>
      </c>
      <c r="C37" s="255" t="s">
        <v>272</v>
      </c>
      <c r="D37" s="243">
        <v>0</v>
      </c>
      <c r="E37" s="243">
        <v>0</v>
      </c>
    </row>
    <row r="38" spans="2:5" s="14" customFormat="1" ht="38.25" hidden="1">
      <c r="B38" s="252" t="s">
        <v>273</v>
      </c>
      <c r="C38" s="256" t="s">
        <v>274</v>
      </c>
      <c r="D38" s="245">
        <f>D44</f>
        <v>0</v>
      </c>
      <c r="E38" s="245">
        <f>E44</f>
        <v>0</v>
      </c>
    </row>
    <row r="39" spans="2:5" s="14" customFormat="1" ht="63.75" hidden="1">
      <c r="B39" s="254" t="s">
        <v>275</v>
      </c>
      <c r="C39" s="255" t="s">
        <v>276</v>
      </c>
      <c r="D39" s="243">
        <f>D40+D42</f>
        <v>0</v>
      </c>
      <c r="E39" s="243">
        <f>E40+E42</f>
        <v>0</v>
      </c>
    </row>
    <row r="40" spans="2:5" s="14" customFormat="1" ht="63.75" hidden="1">
      <c r="B40" s="254" t="s">
        <v>277</v>
      </c>
      <c r="C40" s="255" t="s">
        <v>278</v>
      </c>
      <c r="D40" s="243">
        <v>0</v>
      </c>
      <c r="E40" s="243">
        <v>0</v>
      </c>
    </row>
    <row r="41" spans="2:5" s="14" customFormat="1" ht="63.75" hidden="1">
      <c r="B41" s="254" t="s">
        <v>279</v>
      </c>
      <c r="C41" s="255" t="s">
        <v>278</v>
      </c>
      <c r="D41" s="243">
        <v>0</v>
      </c>
      <c r="E41" s="243">
        <v>0</v>
      </c>
    </row>
    <row r="42" spans="2:5" s="14" customFormat="1" ht="63.75" hidden="1">
      <c r="B42" s="254" t="s">
        <v>280</v>
      </c>
      <c r="C42" s="255" t="s">
        <v>281</v>
      </c>
      <c r="D42" s="243">
        <f>D43</f>
        <v>0</v>
      </c>
      <c r="E42" s="243">
        <f>E43</f>
        <v>0</v>
      </c>
    </row>
    <row r="43" spans="2:5" s="14" customFormat="1" ht="51" hidden="1">
      <c r="B43" s="254" t="s">
        <v>204</v>
      </c>
      <c r="C43" s="255" t="s">
        <v>282</v>
      </c>
      <c r="D43" s="243">
        <v>0</v>
      </c>
      <c r="E43" s="243">
        <v>0</v>
      </c>
    </row>
    <row r="44" spans="2:5" s="14" customFormat="1" ht="25.5" hidden="1">
      <c r="B44" s="254" t="s">
        <v>283</v>
      </c>
      <c r="C44" s="259" t="s">
        <v>205</v>
      </c>
      <c r="D44" s="243"/>
      <c r="E44" s="243"/>
    </row>
    <row r="45" spans="2:5" s="14" customFormat="1" ht="12.75">
      <c r="B45" s="252" t="s">
        <v>612</v>
      </c>
      <c r="C45" s="260" t="s">
        <v>613</v>
      </c>
      <c r="D45" s="245">
        <f>D46</f>
        <v>14582029</v>
      </c>
      <c r="E45" s="245">
        <f>E46</f>
        <v>6032400</v>
      </c>
    </row>
    <row r="46" spans="2:5" s="14" customFormat="1" ht="25.5">
      <c r="B46" s="252" t="s">
        <v>284</v>
      </c>
      <c r="C46" s="256" t="s">
        <v>285</v>
      </c>
      <c r="D46" s="245">
        <f>D47+D52+D54</f>
        <v>14582029</v>
      </c>
      <c r="E46" s="245">
        <f>E47+E52+E54+E60</f>
        <v>6032400</v>
      </c>
    </row>
    <row r="47" spans="2:5" s="14" customFormat="1" ht="25.5">
      <c r="B47" s="252" t="s">
        <v>615</v>
      </c>
      <c r="C47" s="256" t="s">
        <v>286</v>
      </c>
      <c r="D47" s="245">
        <f>D48</f>
        <v>4960000</v>
      </c>
      <c r="E47" s="245">
        <f>E48</f>
        <v>4960000</v>
      </c>
    </row>
    <row r="48" spans="2:5" s="14" customFormat="1" ht="12.75">
      <c r="B48" s="254" t="s">
        <v>287</v>
      </c>
      <c r="C48" s="261" t="s">
        <v>288</v>
      </c>
      <c r="D48" s="243">
        <f>D49</f>
        <v>4960000</v>
      </c>
      <c r="E48" s="243">
        <f>E49</f>
        <v>4960000</v>
      </c>
    </row>
    <row r="49" spans="2:5" s="14" customFormat="1" ht="25.5">
      <c r="B49" s="254" t="s">
        <v>206</v>
      </c>
      <c r="C49" s="259" t="s">
        <v>207</v>
      </c>
      <c r="D49" s="296">
        <v>4960000</v>
      </c>
      <c r="E49" s="296">
        <v>4960000</v>
      </c>
    </row>
    <row r="50" spans="2:5" s="14" customFormat="1" ht="12.75">
      <c r="B50" s="254" t="s">
        <v>581</v>
      </c>
      <c r="C50" s="255" t="s">
        <v>578</v>
      </c>
      <c r="D50" s="296">
        <v>0</v>
      </c>
      <c r="E50" s="296">
        <v>0</v>
      </c>
    </row>
    <row r="51" spans="2:5" s="14" customFormat="1" ht="25.5">
      <c r="B51" s="252" t="s">
        <v>624</v>
      </c>
      <c r="C51" s="256" t="s">
        <v>594</v>
      </c>
      <c r="D51" s="245">
        <f>SUM(D52)</f>
        <v>9447629</v>
      </c>
      <c r="E51" s="245">
        <f>SUM(E52)</f>
        <v>898000</v>
      </c>
    </row>
    <row r="52" spans="2:5" s="14" customFormat="1" ht="12.75">
      <c r="B52" s="252" t="s">
        <v>582</v>
      </c>
      <c r="C52" s="256" t="s">
        <v>600</v>
      </c>
      <c r="D52" s="245">
        <f>D53</f>
        <v>9447629</v>
      </c>
      <c r="E52" s="245">
        <f>E53</f>
        <v>898000</v>
      </c>
    </row>
    <row r="53" spans="2:5" s="14" customFormat="1" ht="12.75">
      <c r="B53" s="262" t="s">
        <v>210</v>
      </c>
      <c r="C53" s="255" t="s">
        <v>211</v>
      </c>
      <c r="D53" s="243">
        <v>9447629</v>
      </c>
      <c r="E53" s="243">
        <v>898000</v>
      </c>
    </row>
    <row r="54" spans="2:5" s="14" customFormat="1" ht="25.5">
      <c r="B54" s="252" t="s">
        <v>617</v>
      </c>
      <c r="C54" s="256" t="s">
        <v>289</v>
      </c>
      <c r="D54" s="245">
        <f>SUM(D55+D56+D58)</f>
        <v>174400</v>
      </c>
      <c r="E54" s="245">
        <f>SUM(E55+E56+E58)</f>
        <v>174400</v>
      </c>
    </row>
    <row r="55" spans="2:5" s="14" customFormat="1" ht="25.5">
      <c r="B55" s="254" t="s">
        <v>212</v>
      </c>
      <c r="C55" s="255" t="s">
        <v>291</v>
      </c>
      <c r="D55" s="245">
        <v>1000</v>
      </c>
      <c r="E55" s="245">
        <v>1000</v>
      </c>
    </row>
    <row r="56" spans="2:5" s="14" customFormat="1" ht="38.25">
      <c r="B56" s="252" t="s">
        <v>292</v>
      </c>
      <c r="C56" s="256" t="s">
        <v>607</v>
      </c>
      <c r="D56" s="245">
        <f>D57</f>
        <v>162400</v>
      </c>
      <c r="E56" s="245">
        <f>E57</f>
        <v>162400</v>
      </c>
    </row>
    <row r="57" spans="2:5" s="14" customFormat="1" ht="38.25">
      <c r="B57" s="254" t="s">
        <v>213</v>
      </c>
      <c r="C57" s="255" t="s">
        <v>606</v>
      </c>
      <c r="D57" s="243">
        <v>162400</v>
      </c>
      <c r="E57" s="243">
        <v>162400</v>
      </c>
    </row>
    <row r="58" spans="2:5" s="14" customFormat="1" ht="25.5">
      <c r="B58" s="252" t="s">
        <v>214</v>
      </c>
      <c r="C58" s="256" t="s">
        <v>215</v>
      </c>
      <c r="D58" s="245">
        <f>D59</f>
        <v>11000</v>
      </c>
      <c r="E58" s="245">
        <f>E59</f>
        <v>11000</v>
      </c>
    </row>
    <row r="59" spans="2:5" s="14" customFormat="1" ht="25.5">
      <c r="B59" s="254" t="s">
        <v>214</v>
      </c>
      <c r="C59" s="255" t="s">
        <v>215</v>
      </c>
      <c r="D59" s="243">
        <v>11000</v>
      </c>
      <c r="E59" s="243">
        <v>11000</v>
      </c>
    </row>
    <row r="60" spans="2:5" s="14" customFormat="1" ht="12.75" hidden="1">
      <c r="B60" s="252" t="s">
        <v>293</v>
      </c>
      <c r="C60" s="256" t="s">
        <v>294</v>
      </c>
      <c r="D60" s="245">
        <f>D61+D62+D63</f>
        <v>0</v>
      </c>
      <c r="E60" s="245">
        <f>E61+E62+E63</f>
        <v>0</v>
      </c>
    </row>
    <row r="61" spans="2:5" s="14" customFormat="1" ht="38.25" hidden="1">
      <c r="B61" s="254" t="s">
        <v>601</v>
      </c>
      <c r="C61" s="255" t="s">
        <v>295</v>
      </c>
      <c r="D61" s="243">
        <f>D62</f>
        <v>0</v>
      </c>
      <c r="E61" s="243">
        <f>E62</f>
        <v>0</v>
      </c>
    </row>
    <row r="62" spans="2:5" s="14" customFormat="1" ht="51" hidden="1">
      <c r="B62" s="254" t="s">
        <v>216</v>
      </c>
      <c r="C62" s="255" t="s">
        <v>217</v>
      </c>
      <c r="D62" s="243"/>
      <c r="E62" s="243">
        <v>0</v>
      </c>
    </row>
    <row r="63" spans="2:5" s="14" customFormat="1" ht="25.5" hidden="1">
      <c r="B63" s="254" t="s">
        <v>296</v>
      </c>
      <c r="C63" s="255" t="s">
        <v>218</v>
      </c>
      <c r="D63" s="243">
        <v>0</v>
      </c>
      <c r="E63" s="243">
        <v>0</v>
      </c>
    </row>
    <row r="64" spans="2:5" s="14" customFormat="1" ht="12.75">
      <c r="B64" s="252"/>
      <c r="C64" s="252" t="s">
        <v>297</v>
      </c>
      <c r="D64" s="245">
        <f>D46+D14</f>
        <v>16615829</v>
      </c>
      <c r="E64" s="245">
        <f>E46+E14</f>
        <v>8181800</v>
      </c>
    </row>
    <row r="65" spans="2:5" ht="15">
      <c r="B65" s="91"/>
      <c r="C65" s="91"/>
      <c r="D65" s="7"/>
      <c r="E65" s="7"/>
    </row>
  </sheetData>
  <sheetProtection/>
  <mergeCells count="10">
    <mergeCell ref="C1:E1"/>
    <mergeCell ref="C2:E2"/>
    <mergeCell ref="C4:E4"/>
    <mergeCell ref="C5:E5"/>
    <mergeCell ref="C3:E3"/>
    <mergeCell ref="B10:D10"/>
    <mergeCell ref="C8:D8"/>
    <mergeCell ref="B9:D9"/>
    <mergeCell ref="C6:E6"/>
    <mergeCell ref="C7:E7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79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12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28125" style="13" customWidth="1"/>
    <col min="2" max="2" width="4.8515625" style="13" customWidth="1"/>
    <col min="3" max="3" width="13.140625" style="13" customWidth="1"/>
    <col min="4" max="4" width="5.140625" style="13" customWidth="1"/>
    <col min="5" max="5" width="52.28125" style="13" customWidth="1"/>
    <col min="6" max="6" width="18.00390625" style="95" customWidth="1"/>
    <col min="7" max="7" width="3.421875" style="13" customWidth="1"/>
    <col min="8" max="8" width="12.421875" style="13" customWidth="1"/>
    <col min="9" max="9" width="11.8515625" style="13" customWidth="1"/>
    <col min="10" max="16384" width="9.140625" style="13" customWidth="1"/>
  </cols>
  <sheetData>
    <row r="1" spans="1:6" s="197" customFormat="1" ht="15" customHeight="1">
      <c r="A1" s="14"/>
      <c r="B1" s="14"/>
      <c r="C1" s="14"/>
      <c r="D1" s="404" t="s">
        <v>50</v>
      </c>
      <c r="E1" s="404"/>
      <c r="F1" s="404"/>
    </row>
    <row r="2" spans="1:6" s="197" customFormat="1" ht="60" customHeight="1">
      <c r="A2" s="14"/>
      <c r="B2" s="14"/>
      <c r="C2" s="14"/>
      <c r="D2" s="355"/>
      <c r="E2" s="373" t="s">
        <v>127</v>
      </c>
      <c r="F2" s="373"/>
    </row>
    <row r="3" spans="1:6" s="197" customFormat="1" ht="15" customHeight="1">
      <c r="A3" s="14"/>
      <c r="B3" s="14"/>
      <c r="C3" s="14"/>
      <c r="D3" s="385"/>
      <c r="E3" s="385"/>
      <c r="F3" s="385"/>
    </row>
    <row r="4" spans="1:6" s="197" customFormat="1" ht="15" customHeight="1">
      <c r="A4" s="14"/>
      <c r="B4" s="14"/>
      <c r="C4" s="14"/>
      <c r="D4" s="68"/>
      <c r="E4" s="385"/>
      <c r="F4" s="385"/>
    </row>
    <row r="5" spans="1:6" ht="12.75" customHeight="1">
      <c r="A5" s="7"/>
      <c r="B5" s="7"/>
      <c r="C5" s="7"/>
      <c r="D5" s="7"/>
      <c r="E5" s="409"/>
      <c r="F5" s="409"/>
    </row>
    <row r="6" spans="1:6" s="159" customFormat="1" ht="15">
      <c r="A6" s="7"/>
      <c r="B6" s="397" t="s">
        <v>299</v>
      </c>
      <c r="C6" s="397"/>
      <c r="D6" s="397"/>
      <c r="E6" s="397"/>
      <c r="F6" s="165"/>
    </row>
    <row r="7" spans="1:6" s="159" customFormat="1" ht="15">
      <c r="A7" s="7"/>
      <c r="B7" s="397" t="s">
        <v>300</v>
      </c>
      <c r="C7" s="397"/>
      <c r="D7" s="397"/>
      <c r="E7" s="397"/>
      <c r="F7" s="165"/>
    </row>
    <row r="8" spans="1:7" s="159" customFormat="1" ht="15">
      <c r="A8" s="7"/>
      <c r="B8" s="397" t="s">
        <v>301</v>
      </c>
      <c r="C8" s="397"/>
      <c r="D8" s="397"/>
      <c r="E8" s="397"/>
      <c r="F8" s="166"/>
      <c r="G8" s="161"/>
    </row>
    <row r="9" spans="1:6" s="159" customFormat="1" ht="15">
      <c r="A9" s="397" t="s">
        <v>302</v>
      </c>
      <c r="B9" s="397"/>
      <c r="C9" s="397"/>
      <c r="D9" s="397"/>
      <c r="E9" s="397"/>
      <c r="F9" s="397"/>
    </row>
    <row r="10" spans="1:7" s="159" customFormat="1" ht="15">
      <c r="A10" s="7"/>
      <c r="B10" s="160"/>
      <c r="C10" s="160"/>
      <c r="D10" s="160"/>
      <c r="E10" s="156" t="s">
        <v>56</v>
      </c>
      <c r="F10" s="166"/>
      <c r="G10" s="161"/>
    </row>
    <row r="11" spans="1:7" s="159" customFormat="1" ht="15">
      <c r="A11" s="7"/>
      <c r="B11" s="7"/>
      <c r="C11" s="7"/>
      <c r="D11" s="7"/>
      <c r="E11" s="7"/>
      <c r="F11" s="93" t="s">
        <v>226</v>
      </c>
      <c r="G11" s="162"/>
    </row>
    <row r="12" spans="1:6" s="222" customFormat="1" ht="12">
      <c r="A12" s="405" t="s">
        <v>303</v>
      </c>
      <c r="B12" s="407" t="s">
        <v>304</v>
      </c>
      <c r="C12" s="407" t="s">
        <v>305</v>
      </c>
      <c r="D12" s="410" t="s">
        <v>306</v>
      </c>
      <c r="E12" s="412" t="s">
        <v>223</v>
      </c>
      <c r="F12" s="413" t="s">
        <v>519</v>
      </c>
    </row>
    <row r="13" spans="1:6" s="222" customFormat="1" ht="12">
      <c r="A13" s="406"/>
      <c r="B13" s="408"/>
      <c r="C13" s="408"/>
      <c r="D13" s="411"/>
      <c r="E13" s="412"/>
      <c r="F13" s="414"/>
    </row>
    <row r="14" spans="1:6" s="222" customFormat="1" ht="12">
      <c r="A14" s="229">
        <v>1</v>
      </c>
      <c r="B14" s="229">
        <v>2</v>
      </c>
      <c r="C14" s="229">
        <v>3</v>
      </c>
      <c r="D14" s="229">
        <v>4</v>
      </c>
      <c r="E14" s="233">
        <v>5</v>
      </c>
      <c r="F14" s="234">
        <v>6</v>
      </c>
    </row>
    <row r="15" spans="1:6" s="222" customFormat="1" ht="12">
      <c r="A15" s="229"/>
      <c r="B15" s="229"/>
      <c r="C15" s="229"/>
      <c r="D15" s="236"/>
      <c r="E15" s="233"/>
      <c r="F15" s="356">
        <f>F209</f>
        <v>17045824</v>
      </c>
    </row>
    <row r="16" spans="1:6" s="197" customFormat="1" ht="12.75">
      <c r="A16" s="76" t="s">
        <v>307</v>
      </c>
      <c r="B16" s="84"/>
      <c r="C16" s="76"/>
      <c r="D16" s="77"/>
      <c r="E16" s="76" t="s">
        <v>308</v>
      </c>
      <c r="F16" s="324">
        <f>F17+F22+F35+F40+F32</f>
        <v>4769220</v>
      </c>
    </row>
    <row r="17" spans="1:6" s="197" customFormat="1" ht="25.5">
      <c r="A17" s="76" t="s">
        <v>307</v>
      </c>
      <c r="B17" s="76" t="s">
        <v>309</v>
      </c>
      <c r="C17" s="76"/>
      <c r="D17" s="77"/>
      <c r="E17" s="128" t="s">
        <v>635</v>
      </c>
      <c r="F17" s="325">
        <f>F18</f>
        <v>470400</v>
      </c>
    </row>
    <row r="18" spans="1:6" s="197" customFormat="1" ht="38.25">
      <c r="A18" s="78" t="s">
        <v>307</v>
      </c>
      <c r="B18" s="78" t="s">
        <v>309</v>
      </c>
      <c r="C18" s="78" t="s">
        <v>311</v>
      </c>
      <c r="D18" s="79"/>
      <c r="E18" s="80" t="s">
        <v>610</v>
      </c>
      <c r="F18" s="326">
        <f>F19</f>
        <v>470400</v>
      </c>
    </row>
    <row r="19" spans="1:6" s="197" customFormat="1" ht="38.25">
      <c r="A19" s="78" t="s">
        <v>307</v>
      </c>
      <c r="B19" s="78" t="s">
        <v>309</v>
      </c>
      <c r="C19" s="78" t="s">
        <v>313</v>
      </c>
      <c r="D19" s="79"/>
      <c r="E19" s="80" t="s">
        <v>628</v>
      </c>
      <c r="F19" s="326">
        <f>F20</f>
        <v>470400</v>
      </c>
    </row>
    <row r="20" spans="1:6" s="197" customFormat="1" ht="12.75">
      <c r="A20" s="78" t="s">
        <v>307</v>
      </c>
      <c r="B20" s="78" t="s">
        <v>309</v>
      </c>
      <c r="C20" s="78" t="s">
        <v>315</v>
      </c>
      <c r="D20" s="79"/>
      <c r="E20" s="80" t="s">
        <v>316</v>
      </c>
      <c r="F20" s="326">
        <f>F21</f>
        <v>470400</v>
      </c>
    </row>
    <row r="21" spans="1:6" s="197" customFormat="1" ht="25.5">
      <c r="A21" s="78" t="s">
        <v>307</v>
      </c>
      <c r="B21" s="78" t="s">
        <v>309</v>
      </c>
      <c r="C21" s="78" t="s">
        <v>317</v>
      </c>
      <c r="D21" s="79" t="s">
        <v>318</v>
      </c>
      <c r="E21" s="80" t="s">
        <v>633</v>
      </c>
      <c r="F21" s="326">
        <v>470400</v>
      </c>
    </row>
    <row r="22" spans="1:6" s="197" customFormat="1" ht="38.25">
      <c r="A22" s="76" t="s">
        <v>307</v>
      </c>
      <c r="B22" s="76" t="s">
        <v>320</v>
      </c>
      <c r="C22" s="76"/>
      <c r="D22" s="77"/>
      <c r="E22" s="128" t="s">
        <v>634</v>
      </c>
      <c r="F22" s="325">
        <f>F23+F30</f>
        <v>555100</v>
      </c>
    </row>
    <row r="23" spans="1:6" s="197" customFormat="1" ht="38.25">
      <c r="A23" s="78" t="s">
        <v>307</v>
      </c>
      <c r="B23" s="78" t="s">
        <v>320</v>
      </c>
      <c r="C23" s="78" t="s">
        <v>311</v>
      </c>
      <c r="D23" s="79"/>
      <c r="E23" s="80" t="s">
        <v>610</v>
      </c>
      <c r="F23" s="326">
        <f>F24</f>
        <v>554100</v>
      </c>
    </row>
    <row r="24" spans="1:6" s="197" customFormat="1" ht="38.25">
      <c r="A24" s="78" t="s">
        <v>307</v>
      </c>
      <c r="B24" s="78" t="s">
        <v>320</v>
      </c>
      <c r="C24" s="78" t="s">
        <v>313</v>
      </c>
      <c r="D24" s="79"/>
      <c r="E24" s="80" t="s">
        <v>628</v>
      </c>
      <c r="F24" s="326">
        <f>F25</f>
        <v>554100</v>
      </c>
    </row>
    <row r="25" spans="1:6" s="197" customFormat="1" ht="12.75">
      <c r="A25" s="78" t="s">
        <v>307</v>
      </c>
      <c r="B25" s="78" t="s">
        <v>320</v>
      </c>
      <c r="C25" s="78" t="s">
        <v>322</v>
      </c>
      <c r="D25" s="79"/>
      <c r="E25" s="80" t="s">
        <v>323</v>
      </c>
      <c r="F25" s="326">
        <f>F26+F27+F28+F29</f>
        <v>554100</v>
      </c>
    </row>
    <row r="26" spans="1:6" s="197" customFormat="1" ht="25.5">
      <c r="A26" s="78" t="s">
        <v>307</v>
      </c>
      <c r="B26" s="78" t="s">
        <v>320</v>
      </c>
      <c r="C26" s="78" t="s">
        <v>322</v>
      </c>
      <c r="D26" s="79" t="s">
        <v>318</v>
      </c>
      <c r="E26" s="80" t="s">
        <v>633</v>
      </c>
      <c r="F26" s="326">
        <v>307400</v>
      </c>
    </row>
    <row r="27" spans="1:6" s="197" customFormat="1" ht="25.5">
      <c r="A27" s="78" t="s">
        <v>307</v>
      </c>
      <c r="B27" s="78" t="s">
        <v>320</v>
      </c>
      <c r="C27" s="78" t="s">
        <v>322</v>
      </c>
      <c r="D27" s="79" t="s">
        <v>324</v>
      </c>
      <c r="E27" s="80" t="s">
        <v>629</v>
      </c>
      <c r="F27" s="326">
        <v>216700</v>
      </c>
    </row>
    <row r="28" spans="1:6" s="197" customFormat="1" ht="12.75">
      <c r="A28" s="78" t="s">
        <v>307</v>
      </c>
      <c r="B28" s="78" t="s">
        <v>320</v>
      </c>
      <c r="C28" s="78" t="s">
        <v>322</v>
      </c>
      <c r="D28" s="79" t="s">
        <v>326</v>
      </c>
      <c r="E28" s="80" t="s">
        <v>327</v>
      </c>
      <c r="F28" s="326">
        <v>10000</v>
      </c>
    </row>
    <row r="29" spans="1:6" s="197" customFormat="1" ht="12.75">
      <c r="A29" s="78" t="s">
        <v>307</v>
      </c>
      <c r="B29" s="78" t="s">
        <v>320</v>
      </c>
      <c r="C29" s="78" t="s">
        <v>322</v>
      </c>
      <c r="D29" s="79" t="s">
        <v>328</v>
      </c>
      <c r="E29" s="80" t="s">
        <v>636</v>
      </c>
      <c r="F29" s="326">
        <v>20000</v>
      </c>
    </row>
    <row r="30" spans="1:6" s="197" customFormat="1" ht="38.25">
      <c r="A30" s="81" t="s">
        <v>307</v>
      </c>
      <c r="B30" s="81" t="s">
        <v>320</v>
      </c>
      <c r="C30" s="81" t="s">
        <v>330</v>
      </c>
      <c r="D30" s="82"/>
      <c r="E30" s="127" t="s">
        <v>626</v>
      </c>
      <c r="F30" s="327">
        <f>F31</f>
        <v>1000</v>
      </c>
    </row>
    <row r="31" spans="1:6" s="197" customFormat="1" ht="25.5">
      <c r="A31" s="78" t="s">
        <v>307</v>
      </c>
      <c r="B31" s="78" t="s">
        <v>320</v>
      </c>
      <c r="C31" s="78" t="s">
        <v>330</v>
      </c>
      <c r="D31" s="79" t="s">
        <v>324</v>
      </c>
      <c r="E31" s="80" t="s">
        <v>629</v>
      </c>
      <c r="F31" s="326">
        <v>1000</v>
      </c>
    </row>
    <row r="32" spans="1:6" s="26" customFormat="1" ht="12.75">
      <c r="A32" s="81" t="s">
        <v>307</v>
      </c>
      <c r="B32" s="81" t="s">
        <v>331</v>
      </c>
      <c r="C32" s="81"/>
      <c r="D32" s="82"/>
      <c r="E32" s="127" t="s">
        <v>332</v>
      </c>
      <c r="F32" s="327">
        <f>F33</f>
        <v>116800</v>
      </c>
    </row>
    <row r="33" spans="1:6" s="197" customFormat="1" ht="25.5">
      <c r="A33" s="78" t="s">
        <v>307</v>
      </c>
      <c r="B33" s="78" t="s">
        <v>331</v>
      </c>
      <c r="C33" s="78" t="s">
        <v>105</v>
      </c>
      <c r="D33" s="79"/>
      <c r="E33" s="80" t="s">
        <v>108</v>
      </c>
      <c r="F33" s="326">
        <f>F34</f>
        <v>116800</v>
      </c>
    </row>
    <row r="34" spans="1:6" s="197" customFormat="1" ht="12.75">
      <c r="A34" s="78" t="s">
        <v>307</v>
      </c>
      <c r="B34" s="78" t="s">
        <v>331</v>
      </c>
      <c r="C34" s="78" t="s">
        <v>105</v>
      </c>
      <c r="D34" s="79" t="s">
        <v>106</v>
      </c>
      <c r="E34" s="80" t="s">
        <v>107</v>
      </c>
      <c r="F34" s="326">
        <v>116800</v>
      </c>
    </row>
    <row r="35" spans="1:6" s="197" customFormat="1" ht="12.75">
      <c r="A35" s="84" t="s">
        <v>307</v>
      </c>
      <c r="B35" s="84" t="s">
        <v>335</v>
      </c>
      <c r="C35" s="84"/>
      <c r="D35" s="84"/>
      <c r="E35" s="129" t="s">
        <v>336</v>
      </c>
      <c r="F35" s="294">
        <f>F36</f>
        <v>20920</v>
      </c>
    </row>
    <row r="36" spans="1:6" s="197" customFormat="1" ht="38.25">
      <c r="A36" s="81" t="s">
        <v>307</v>
      </c>
      <c r="B36" s="81" t="s">
        <v>335</v>
      </c>
      <c r="C36" s="81" t="s">
        <v>311</v>
      </c>
      <c r="D36" s="82"/>
      <c r="E36" s="127" t="s">
        <v>610</v>
      </c>
      <c r="F36" s="327">
        <f>F37</f>
        <v>20920</v>
      </c>
    </row>
    <row r="37" spans="1:6" s="197" customFormat="1" ht="38.25">
      <c r="A37" s="78" t="s">
        <v>307</v>
      </c>
      <c r="B37" s="78" t="s">
        <v>335</v>
      </c>
      <c r="C37" s="78" t="s">
        <v>313</v>
      </c>
      <c r="D37" s="79"/>
      <c r="E37" s="80" t="s">
        <v>628</v>
      </c>
      <c r="F37" s="326">
        <f>F38</f>
        <v>20920</v>
      </c>
    </row>
    <row r="38" spans="1:6" s="197" customFormat="1" ht="12.75">
      <c r="A38" s="78" t="s">
        <v>307</v>
      </c>
      <c r="B38" s="78" t="s">
        <v>335</v>
      </c>
      <c r="C38" s="78" t="s">
        <v>337</v>
      </c>
      <c r="D38" s="79"/>
      <c r="E38" s="80" t="s">
        <v>338</v>
      </c>
      <c r="F38" s="326">
        <f>F39</f>
        <v>20920</v>
      </c>
    </row>
    <row r="39" spans="1:6" s="197" customFormat="1" ht="12.75">
      <c r="A39" s="78" t="s">
        <v>307</v>
      </c>
      <c r="B39" s="78" t="s">
        <v>335</v>
      </c>
      <c r="C39" s="78" t="s">
        <v>337</v>
      </c>
      <c r="D39" s="79" t="s">
        <v>339</v>
      </c>
      <c r="E39" s="80" t="s">
        <v>340</v>
      </c>
      <c r="F39" s="326">
        <v>20920</v>
      </c>
    </row>
    <row r="40" spans="1:6" s="197" customFormat="1" ht="12.75">
      <c r="A40" s="76" t="s">
        <v>307</v>
      </c>
      <c r="B40" s="76">
        <v>13</v>
      </c>
      <c r="C40" s="76"/>
      <c r="D40" s="76"/>
      <c r="E40" s="128" t="s">
        <v>341</v>
      </c>
      <c r="F40" s="325">
        <f>F53+F41+F49+F45</f>
        <v>3606000</v>
      </c>
    </row>
    <row r="41" spans="1:6" s="197" customFormat="1" ht="38.25">
      <c r="A41" s="81" t="s">
        <v>307</v>
      </c>
      <c r="B41" s="81" t="s">
        <v>342</v>
      </c>
      <c r="C41" s="81" t="s">
        <v>348</v>
      </c>
      <c r="D41" s="81"/>
      <c r="E41" s="127" t="s">
        <v>82</v>
      </c>
      <c r="F41" s="327">
        <f>F43</f>
        <v>20000</v>
      </c>
    </row>
    <row r="42" spans="1:6" s="197" customFormat="1" ht="25.5">
      <c r="A42" s="78" t="s">
        <v>307</v>
      </c>
      <c r="B42" s="78" t="s">
        <v>342</v>
      </c>
      <c r="C42" s="78" t="s">
        <v>537</v>
      </c>
      <c r="D42" s="81"/>
      <c r="E42" s="214" t="s">
        <v>36</v>
      </c>
      <c r="F42" s="328">
        <f>F43</f>
        <v>20000</v>
      </c>
    </row>
    <row r="43" spans="1:6" s="197" customFormat="1" ht="38.25">
      <c r="A43" s="78" t="s">
        <v>307</v>
      </c>
      <c r="B43" s="78" t="s">
        <v>342</v>
      </c>
      <c r="C43" s="78" t="s">
        <v>349</v>
      </c>
      <c r="D43" s="78"/>
      <c r="E43" s="80" t="s">
        <v>350</v>
      </c>
      <c r="F43" s="326">
        <f>F44</f>
        <v>20000</v>
      </c>
    </row>
    <row r="44" spans="1:6" s="197" customFormat="1" ht="25.5">
      <c r="A44" s="78" t="s">
        <v>307</v>
      </c>
      <c r="B44" s="78" t="s">
        <v>342</v>
      </c>
      <c r="C44" s="78" t="s">
        <v>349</v>
      </c>
      <c r="D44" s="78" t="s">
        <v>324</v>
      </c>
      <c r="E44" s="80" t="s">
        <v>627</v>
      </c>
      <c r="F44" s="326">
        <v>20000</v>
      </c>
    </row>
    <row r="45" spans="1:6" s="197" customFormat="1" ht="38.25">
      <c r="A45" s="81" t="s">
        <v>307</v>
      </c>
      <c r="B45" s="81" t="s">
        <v>342</v>
      </c>
      <c r="C45" s="81" t="s">
        <v>478</v>
      </c>
      <c r="D45" s="81"/>
      <c r="E45" s="302" t="s">
        <v>76</v>
      </c>
      <c r="F45" s="327">
        <f>F46</f>
        <v>5000</v>
      </c>
    </row>
    <row r="46" spans="1:6" s="197" customFormat="1" ht="25.5">
      <c r="A46" s="78" t="s">
        <v>307</v>
      </c>
      <c r="B46" s="78" t="s">
        <v>342</v>
      </c>
      <c r="C46" s="78" t="s">
        <v>548</v>
      </c>
      <c r="D46" s="78"/>
      <c r="E46" s="214" t="s">
        <v>74</v>
      </c>
      <c r="F46" s="326">
        <f>F47</f>
        <v>5000</v>
      </c>
    </row>
    <row r="47" spans="1:6" s="197" customFormat="1" ht="25.5">
      <c r="A47" s="78" t="s">
        <v>307</v>
      </c>
      <c r="B47" s="78" t="s">
        <v>342</v>
      </c>
      <c r="C47" s="78" t="s">
        <v>420</v>
      </c>
      <c r="D47" s="78"/>
      <c r="E47" s="214" t="s">
        <v>75</v>
      </c>
      <c r="F47" s="326">
        <f>F48</f>
        <v>5000</v>
      </c>
    </row>
    <row r="48" spans="1:6" s="197" customFormat="1" ht="25.5">
      <c r="A48" s="78" t="s">
        <v>307</v>
      </c>
      <c r="B48" s="78" t="s">
        <v>342</v>
      </c>
      <c r="C48" s="78" t="s">
        <v>420</v>
      </c>
      <c r="D48" s="78" t="s">
        <v>324</v>
      </c>
      <c r="E48" s="80" t="s">
        <v>627</v>
      </c>
      <c r="F48" s="326">
        <v>5000</v>
      </c>
    </row>
    <row r="49" spans="1:6" s="197" customFormat="1" ht="51">
      <c r="A49" s="81" t="s">
        <v>307</v>
      </c>
      <c r="B49" s="81" t="s">
        <v>342</v>
      </c>
      <c r="C49" s="83" t="s">
        <v>551</v>
      </c>
      <c r="D49" s="78"/>
      <c r="E49" s="127" t="s">
        <v>83</v>
      </c>
      <c r="F49" s="329">
        <f>F51</f>
        <v>1500000</v>
      </c>
    </row>
    <row r="50" spans="1:6" s="197" customFormat="1" ht="25.5">
      <c r="A50" s="78" t="s">
        <v>307</v>
      </c>
      <c r="B50" s="78" t="s">
        <v>342</v>
      </c>
      <c r="C50" s="78" t="s">
        <v>553</v>
      </c>
      <c r="D50" s="78"/>
      <c r="E50" s="214" t="s">
        <v>39</v>
      </c>
      <c r="F50" s="326">
        <f>F51</f>
        <v>1500000</v>
      </c>
    </row>
    <row r="51" spans="1:6" s="197" customFormat="1" ht="38.25">
      <c r="A51" s="78" t="s">
        <v>307</v>
      </c>
      <c r="B51" s="78" t="s">
        <v>342</v>
      </c>
      <c r="C51" s="78" t="s">
        <v>351</v>
      </c>
      <c r="D51" s="78"/>
      <c r="E51" s="80" t="s">
        <v>32</v>
      </c>
      <c r="F51" s="326">
        <f>F52</f>
        <v>1500000</v>
      </c>
    </row>
    <row r="52" spans="1:6" s="197" customFormat="1" ht="25.5">
      <c r="A52" s="78" t="s">
        <v>307</v>
      </c>
      <c r="B52" s="78" t="s">
        <v>342</v>
      </c>
      <c r="C52" s="78" t="s">
        <v>351</v>
      </c>
      <c r="D52" s="78" t="s">
        <v>324</v>
      </c>
      <c r="E52" s="80" t="s">
        <v>629</v>
      </c>
      <c r="F52" s="326">
        <v>1500000</v>
      </c>
    </row>
    <row r="53" spans="1:6" s="197" customFormat="1" ht="38.25">
      <c r="A53" s="81" t="s">
        <v>307</v>
      </c>
      <c r="B53" s="81">
        <v>13</v>
      </c>
      <c r="C53" s="81" t="s">
        <v>311</v>
      </c>
      <c r="D53" s="81"/>
      <c r="E53" s="127" t="s">
        <v>610</v>
      </c>
      <c r="F53" s="327">
        <f>F54</f>
        <v>2081000</v>
      </c>
    </row>
    <row r="54" spans="1:6" s="197" customFormat="1" ht="38.25">
      <c r="A54" s="78" t="s">
        <v>307</v>
      </c>
      <c r="B54" s="78" t="s">
        <v>342</v>
      </c>
      <c r="C54" s="78" t="s">
        <v>313</v>
      </c>
      <c r="D54" s="78"/>
      <c r="E54" s="80" t="s">
        <v>628</v>
      </c>
      <c r="F54" s="326">
        <f>F55</f>
        <v>2081000</v>
      </c>
    </row>
    <row r="55" spans="1:6" s="197" customFormat="1" ht="25.5">
      <c r="A55" s="78" t="s">
        <v>307</v>
      </c>
      <c r="B55" s="78" t="s">
        <v>342</v>
      </c>
      <c r="C55" s="78" t="s">
        <v>353</v>
      </c>
      <c r="D55" s="78"/>
      <c r="E55" s="80" t="s">
        <v>354</v>
      </c>
      <c r="F55" s="326">
        <f>F56+F57</f>
        <v>2081000</v>
      </c>
    </row>
    <row r="56" spans="1:6" s="197" customFormat="1" ht="25.5">
      <c r="A56" s="78" t="s">
        <v>307</v>
      </c>
      <c r="B56" s="78" t="s">
        <v>342</v>
      </c>
      <c r="C56" s="78" t="s">
        <v>353</v>
      </c>
      <c r="D56" s="78" t="s">
        <v>318</v>
      </c>
      <c r="E56" s="80" t="s">
        <v>631</v>
      </c>
      <c r="F56" s="326">
        <v>2012000</v>
      </c>
    </row>
    <row r="57" spans="1:6" s="197" customFormat="1" ht="25.5">
      <c r="A57" s="78" t="s">
        <v>307</v>
      </c>
      <c r="B57" s="78" t="s">
        <v>342</v>
      </c>
      <c r="C57" s="78" t="s">
        <v>353</v>
      </c>
      <c r="D57" s="79" t="s">
        <v>324</v>
      </c>
      <c r="E57" s="80" t="s">
        <v>630</v>
      </c>
      <c r="F57" s="326">
        <v>69000</v>
      </c>
    </row>
    <row r="58" spans="1:6" s="197" customFormat="1" ht="12.75">
      <c r="A58" s="76" t="s">
        <v>309</v>
      </c>
      <c r="B58" s="76"/>
      <c r="C58" s="76"/>
      <c r="D58" s="76"/>
      <c r="E58" s="128" t="s">
        <v>356</v>
      </c>
      <c r="F58" s="325">
        <f>F59</f>
        <v>162400</v>
      </c>
    </row>
    <row r="59" spans="1:6" s="197" customFormat="1" ht="12.75">
      <c r="A59" s="84" t="s">
        <v>309</v>
      </c>
      <c r="B59" s="84" t="s">
        <v>357</v>
      </c>
      <c r="C59" s="84"/>
      <c r="D59" s="84"/>
      <c r="E59" s="129" t="s">
        <v>358</v>
      </c>
      <c r="F59" s="294">
        <f>F60</f>
        <v>162400</v>
      </c>
    </row>
    <row r="60" spans="1:6" s="197" customFormat="1" ht="38.25">
      <c r="A60" s="83" t="s">
        <v>309</v>
      </c>
      <c r="B60" s="83" t="s">
        <v>357</v>
      </c>
      <c r="C60" s="83" t="s">
        <v>311</v>
      </c>
      <c r="D60" s="83"/>
      <c r="E60" s="131" t="s">
        <v>610</v>
      </c>
      <c r="F60" s="329">
        <f>F61</f>
        <v>162400</v>
      </c>
    </row>
    <row r="61" spans="1:6" s="197" customFormat="1" ht="38.25">
      <c r="A61" s="78" t="s">
        <v>309</v>
      </c>
      <c r="B61" s="78" t="s">
        <v>357</v>
      </c>
      <c r="C61" s="78" t="s">
        <v>313</v>
      </c>
      <c r="D61" s="78"/>
      <c r="E61" s="80" t="s">
        <v>628</v>
      </c>
      <c r="F61" s="326">
        <f>F62</f>
        <v>162400</v>
      </c>
    </row>
    <row r="62" spans="1:6" s="197" customFormat="1" ht="25.5">
      <c r="A62" s="81" t="s">
        <v>309</v>
      </c>
      <c r="B62" s="81" t="s">
        <v>357</v>
      </c>
      <c r="C62" s="81" t="s">
        <v>359</v>
      </c>
      <c r="D62" s="81"/>
      <c r="E62" s="127" t="s">
        <v>360</v>
      </c>
      <c r="F62" s="327">
        <f>F63+F64</f>
        <v>162400</v>
      </c>
    </row>
    <row r="63" spans="1:6" s="197" customFormat="1" ht="25.5">
      <c r="A63" s="78" t="s">
        <v>309</v>
      </c>
      <c r="B63" s="78" t="s">
        <v>357</v>
      </c>
      <c r="C63" s="78" t="s">
        <v>359</v>
      </c>
      <c r="D63" s="78" t="s">
        <v>318</v>
      </c>
      <c r="E63" s="80" t="s">
        <v>633</v>
      </c>
      <c r="F63" s="326">
        <v>162400</v>
      </c>
    </row>
    <row r="64" spans="1:6" s="197" customFormat="1" ht="25.5">
      <c r="A64" s="78" t="s">
        <v>309</v>
      </c>
      <c r="B64" s="78" t="s">
        <v>357</v>
      </c>
      <c r="C64" s="78" t="s">
        <v>359</v>
      </c>
      <c r="D64" s="78" t="s">
        <v>324</v>
      </c>
      <c r="E64" s="80" t="s">
        <v>627</v>
      </c>
      <c r="F64" s="326">
        <v>0</v>
      </c>
    </row>
    <row r="65" spans="1:6" s="197" customFormat="1" ht="25.5">
      <c r="A65" s="76" t="s">
        <v>357</v>
      </c>
      <c r="B65" s="84"/>
      <c r="C65" s="84"/>
      <c r="D65" s="84"/>
      <c r="E65" s="128" t="s">
        <v>363</v>
      </c>
      <c r="F65" s="325">
        <f>F66</f>
        <v>353054</v>
      </c>
    </row>
    <row r="66" spans="1:6" s="197" customFormat="1" ht="12.75">
      <c r="A66" s="76" t="s">
        <v>357</v>
      </c>
      <c r="B66" s="76" t="s">
        <v>367</v>
      </c>
      <c r="C66" s="76"/>
      <c r="D66" s="76"/>
      <c r="E66" s="128" t="s">
        <v>368</v>
      </c>
      <c r="F66" s="325">
        <f>F67+F73</f>
        <v>353054</v>
      </c>
    </row>
    <row r="67" spans="1:6" s="197" customFormat="1" ht="38.25">
      <c r="A67" s="83" t="s">
        <v>357</v>
      </c>
      <c r="B67" s="83" t="s">
        <v>367</v>
      </c>
      <c r="C67" s="83" t="s">
        <v>369</v>
      </c>
      <c r="D67" s="78"/>
      <c r="E67" s="246" t="s">
        <v>637</v>
      </c>
      <c r="F67" s="329">
        <f>F68</f>
        <v>73000</v>
      </c>
    </row>
    <row r="68" spans="1:6" s="197" customFormat="1" ht="25.5">
      <c r="A68" s="78" t="s">
        <v>357</v>
      </c>
      <c r="B68" s="78" t="s">
        <v>367</v>
      </c>
      <c r="C68" s="78" t="s">
        <v>371</v>
      </c>
      <c r="D68" s="78"/>
      <c r="E68" s="80" t="s">
        <v>372</v>
      </c>
      <c r="F68" s="326">
        <f>F69+F71</f>
        <v>73000</v>
      </c>
    </row>
    <row r="69" spans="1:6" s="197" customFormat="1" ht="12.75">
      <c r="A69" s="78" t="s">
        <v>357</v>
      </c>
      <c r="B69" s="78" t="s">
        <v>367</v>
      </c>
      <c r="C69" s="78" t="s">
        <v>373</v>
      </c>
      <c r="D69" s="78"/>
      <c r="E69" s="154" t="s">
        <v>41</v>
      </c>
      <c r="F69" s="326">
        <f>F70</f>
        <v>43000</v>
      </c>
    </row>
    <row r="70" spans="1:6" s="197" customFormat="1" ht="25.5">
      <c r="A70" s="78" t="s">
        <v>357</v>
      </c>
      <c r="B70" s="78" t="s">
        <v>367</v>
      </c>
      <c r="C70" s="78" t="s">
        <v>373</v>
      </c>
      <c r="D70" s="78" t="s">
        <v>324</v>
      </c>
      <c r="E70" s="80" t="s">
        <v>627</v>
      </c>
      <c r="F70" s="326">
        <v>43000</v>
      </c>
    </row>
    <row r="71" spans="1:6" s="197" customFormat="1" ht="25.5">
      <c r="A71" s="78" t="s">
        <v>357</v>
      </c>
      <c r="B71" s="78" t="s">
        <v>367</v>
      </c>
      <c r="C71" s="78" t="s">
        <v>374</v>
      </c>
      <c r="D71" s="78"/>
      <c r="E71" s="80" t="s">
        <v>375</v>
      </c>
      <c r="F71" s="326">
        <f>F72</f>
        <v>30000</v>
      </c>
    </row>
    <row r="72" spans="1:6" s="197" customFormat="1" ht="25.5">
      <c r="A72" s="78" t="s">
        <v>357</v>
      </c>
      <c r="B72" s="78" t="s">
        <v>367</v>
      </c>
      <c r="C72" s="78" t="s">
        <v>374</v>
      </c>
      <c r="D72" s="78" t="s">
        <v>324</v>
      </c>
      <c r="E72" s="80" t="s">
        <v>629</v>
      </c>
      <c r="F72" s="326">
        <v>30000</v>
      </c>
    </row>
    <row r="73" spans="1:6" s="197" customFormat="1" ht="38.25">
      <c r="A73" s="81" t="s">
        <v>357</v>
      </c>
      <c r="B73" s="81" t="s">
        <v>367</v>
      </c>
      <c r="C73" s="81" t="s">
        <v>311</v>
      </c>
      <c r="D73" s="81"/>
      <c r="E73" s="127" t="s">
        <v>610</v>
      </c>
      <c r="F73" s="327">
        <f>F74</f>
        <v>280054</v>
      </c>
    </row>
    <row r="74" spans="1:6" s="197" customFormat="1" ht="38.25">
      <c r="A74" s="78" t="s">
        <v>357</v>
      </c>
      <c r="B74" s="78" t="s">
        <v>367</v>
      </c>
      <c r="C74" s="78" t="s">
        <v>313</v>
      </c>
      <c r="D74" s="78"/>
      <c r="E74" s="80" t="s">
        <v>628</v>
      </c>
      <c r="F74" s="326">
        <f>F77+F75+F79+F82</f>
        <v>280054</v>
      </c>
    </row>
    <row r="75" spans="1:6" s="197" customFormat="1" ht="38.25">
      <c r="A75" s="78" t="s">
        <v>357</v>
      </c>
      <c r="B75" s="78" t="s">
        <v>367</v>
      </c>
      <c r="C75" s="78" t="s">
        <v>365</v>
      </c>
      <c r="D75" s="78"/>
      <c r="E75" s="80" t="s">
        <v>625</v>
      </c>
      <c r="F75" s="326">
        <f>F76</f>
        <v>23000</v>
      </c>
    </row>
    <row r="76" spans="1:6" s="197" customFormat="1" ht="25.5">
      <c r="A76" s="78" t="s">
        <v>357</v>
      </c>
      <c r="B76" s="78" t="s">
        <v>367</v>
      </c>
      <c r="C76" s="78" t="s">
        <v>365</v>
      </c>
      <c r="D76" s="78" t="s">
        <v>324</v>
      </c>
      <c r="E76" s="80" t="s">
        <v>627</v>
      </c>
      <c r="F76" s="326">
        <v>23000</v>
      </c>
    </row>
    <row r="77" spans="1:6" s="197" customFormat="1" ht="38.25">
      <c r="A77" s="78" t="s">
        <v>357</v>
      </c>
      <c r="B77" s="78" t="s">
        <v>367</v>
      </c>
      <c r="C77" s="78" t="s">
        <v>376</v>
      </c>
      <c r="D77" s="78"/>
      <c r="E77" s="80" t="s">
        <v>377</v>
      </c>
      <c r="F77" s="326">
        <f>F78</f>
        <v>31800</v>
      </c>
    </row>
    <row r="78" spans="1:6" s="197" customFormat="1" ht="25.5">
      <c r="A78" s="78" t="s">
        <v>357</v>
      </c>
      <c r="B78" s="78" t="s">
        <v>367</v>
      </c>
      <c r="C78" s="78" t="s">
        <v>376</v>
      </c>
      <c r="D78" s="78" t="s">
        <v>324</v>
      </c>
      <c r="E78" s="80" t="s">
        <v>630</v>
      </c>
      <c r="F78" s="326">
        <v>31800</v>
      </c>
    </row>
    <row r="79" spans="1:6" s="197" customFormat="1" ht="12.75">
      <c r="A79" s="81" t="s">
        <v>357</v>
      </c>
      <c r="B79" s="81" t="s">
        <v>367</v>
      </c>
      <c r="C79" s="81" t="s">
        <v>378</v>
      </c>
      <c r="D79" s="81"/>
      <c r="E79" s="247" t="s">
        <v>591</v>
      </c>
      <c r="F79" s="327">
        <f>F80</f>
        <v>202021</v>
      </c>
    </row>
    <row r="80" spans="1:6" s="197" customFormat="1" ht="25.5">
      <c r="A80" s="78" t="s">
        <v>357</v>
      </c>
      <c r="B80" s="78" t="s">
        <v>367</v>
      </c>
      <c r="C80" s="78" t="s">
        <v>378</v>
      </c>
      <c r="D80" s="78"/>
      <c r="E80" s="80" t="s">
        <v>372</v>
      </c>
      <c r="F80" s="326">
        <f>F81</f>
        <v>202021</v>
      </c>
    </row>
    <row r="81" spans="1:6" s="197" customFormat="1" ht="25.5">
      <c r="A81" s="78" t="s">
        <v>357</v>
      </c>
      <c r="B81" s="78" t="s">
        <v>367</v>
      </c>
      <c r="C81" s="78" t="s">
        <v>378</v>
      </c>
      <c r="D81" s="78" t="s">
        <v>324</v>
      </c>
      <c r="E81" s="80" t="s">
        <v>630</v>
      </c>
      <c r="F81" s="326">
        <v>202021</v>
      </c>
    </row>
    <row r="82" spans="1:6" s="197" customFormat="1" ht="12.75">
      <c r="A82" s="81" t="s">
        <v>357</v>
      </c>
      <c r="B82" s="81" t="s">
        <v>367</v>
      </c>
      <c r="C82" s="248" t="s">
        <v>379</v>
      </c>
      <c r="D82" s="248"/>
      <c r="E82" s="247" t="s">
        <v>590</v>
      </c>
      <c r="F82" s="327">
        <f>F83</f>
        <v>23233</v>
      </c>
    </row>
    <row r="83" spans="1:6" s="197" customFormat="1" ht="25.5">
      <c r="A83" s="78" t="s">
        <v>357</v>
      </c>
      <c r="B83" s="78" t="s">
        <v>367</v>
      </c>
      <c r="C83" s="78" t="s">
        <v>379</v>
      </c>
      <c r="D83" s="78"/>
      <c r="E83" s="80" t="s">
        <v>375</v>
      </c>
      <c r="F83" s="326">
        <f>F84</f>
        <v>23233</v>
      </c>
    </row>
    <row r="84" spans="1:6" s="197" customFormat="1" ht="25.5">
      <c r="A84" s="78" t="s">
        <v>357</v>
      </c>
      <c r="B84" s="78" t="s">
        <v>367</v>
      </c>
      <c r="C84" s="78" t="s">
        <v>379</v>
      </c>
      <c r="D84" s="78" t="s">
        <v>324</v>
      </c>
      <c r="E84" s="80" t="s">
        <v>627</v>
      </c>
      <c r="F84" s="326">
        <v>23233</v>
      </c>
    </row>
    <row r="85" spans="1:6" s="197" customFormat="1" ht="12.75">
      <c r="A85" s="76" t="s">
        <v>320</v>
      </c>
      <c r="B85" s="76"/>
      <c r="C85" s="76"/>
      <c r="D85" s="76"/>
      <c r="E85" s="128" t="s">
        <v>380</v>
      </c>
      <c r="F85" s="325">
        <f>F86+F91+F94</f>
        <v>983362</v>
      </c>
    </row>
    <row r="86" spans="1:6" s="197" customFormat="1" ht="12.75">
      <c r="A86" s="76" t="s">
        <v>320</v>
      </c>
      <c r="B86" s="76" t="s">
        <v>364</v>
      </c>
      <c r="C86" s="76"/>
      <c r="D86" s="76"/>
      <c r="E86" s="128" t="s">
        <v>381</v>
      </c>
      <c r="F86" s="325">
        <f>F87</f>
        <v>185600</v>
      </c>
    </row>
    <row r="87" spans="1:6" s="197" customFormat="1" ht="38.25">
      <c r="A87" s="86" t="s">
        <v>320</v>
      </c>
      <c r="B87" s="86" t="s">
        <v>364</v>
      </c>
      <c r="C87" s="86" t="s">
        <v>311</v>
      </c>
      <c r="D87" s="86"/>
      <c r="E87" s="132" t="s">
        <v>610</v>
      </c>
      <c r="F87" s="295">
        <f>F88</f>
        <v>185600</v>
      </c>
    </row>
    <row r="88" spans="1:6" s="197" customFormat="1" ht="38.25">
      <c r="A88" s="78" t="s">
        <v>320</v>
      </c>
      <c r="B88" s="78" t="s">
        <v>364</v>
      </c>
      <c r="C88" s="78" t="s">
        <v>313</v>
      </c>
      <c r="D88" s="78"/>
      <c r="E88" s="80" t="s">
        <v>628</v>
      </c>
      <c r="F88" s="326">
        <f>F89</f>
        <v>185600</v>
      </c>
    </row>
    <row r="89" spans="1:6" s="197" customFormat="1" ht="38.25">
      <c r="A89" s="78" t="s">
        <v>320</v>
      </c>
      <c r="B89" s="78" t="s">
        <v>364</v>
      </c>
      <c r="C89" s="78" t="s">
        <v>382</v>
      </c>
      <c r="D89" s="78"/>
      <c r="E89" s="80" t="s">
        <v>383</v>
      </c>
      <c r="F89" s="326">
        <f>F90</f>
        <v>185600</v>
      </c>
    </row>
    <row r="90" spans="1:6" s="197" customFormat="1" ht="25.5">
      <c r="A90" s="78" t="s">
        <v>320</v>
      </c>
      <c r="B90" s="78" t="s">
        <v>364</v>
      </c>
      <c r="C90" s="78" t="s">
        <v>382</v>
      </c>
      <c r="D90" s="78" t="s">
        <v>324</v>
      </c>
      <c r="E90" s="214" t="s">
        <v>641</v>
      </c>
      <c r="F90" s="326">
        <v>185600</v>
      </c>
    </row>
    <row r="91" spans="1:6" s="197" customFormat="1" ht="12.75">
      <c r="A91" s="78" t="s">
        <v>320</v>
      </c>
      <c r="B91" s="78" t="s">
        <v>367</v>
      </c>
      <c r="C91" s="78"/>
      <c r="D91" s="79"/>
      <c r="E91" s="214" t="s">
        <v>118</v>
      </c>
      <c r="F91" s="326">
        <f>F92</f>
        <v>18817</v>
      </c>
    </row>
    <row r="92" spans="1:6" s="197" customFormat="1" ht="38.25">
      <c r="A92" s="81" t="s">
        <v>320</v>
      </c>
      <c r="B92" s="81" t="s">
        <v>367</v>
      </c>
      <c r="C92" s="81" t="s">
        <v>643</v>
      </c>
      <c r="D92" s="79"/>
      <c r="E92" s="244" t="s">
        <v>121</v>
      </c>
      <c r="F92" s="327">
        <f>F93</f>
        <v>18817</v>
      </c>
    </row>
    <row r="93" spans="1:6" s="197" customFormat="1" ht="25.5">
      <c r="A93" s="78" t="s">
        <v>320</v>
      </c>
      <c r="B93" s="78" t="s">
        <v>367</v>
      </c>
      <c r="C93" s="78" t="s">
        <v>583</v>
      </c>
      <c r="D93" s="79" t="s">
        <v>324</v>
      </c>
      <c r="E93" s="80" t="s">
        <v>630</v>
      </c>
      <c r="F93" s="326">
        <v>18817</v>
      </c>
    </row>
    <row r="94" spans="1:6" s="197" customFormat="1" ht="12.75">
      <c r="A94" s="81" t="s">
        <v>320</v>
      </c>
      <c r="B94" s="81" t="s">
        <v>384</v>
      </c>
      <c r="C94" s="81"/>
      <c r="D94" s="81"/>
      <c r="E94" s="127" t="s">
        <v>475</v>
      </c>
      <c r="F94" s="327">
        <f>F95</f>
        <v>778945</v>
      </c>
    </row>
    <row r="95" spans="1:6" s="197" customFormat="1" ht="38.25">
      <c r="A95" s="78" t="s">
        <v>320</v>
      </c>
      <c r="B95" s="78" t="s">
        <v>384</v>
      </c>
      <c r="C95" s="332" t="s">
        <v>311</v>
      </c>
      <c r="D95" s="78"/>
      <c r="E95" s="132" t="s">
        <v>610</v>
      </c>
      <c r="F95" s="327">
        <f>F96</f>
        <v>778945</v>
      </c>
    </row>
    <row r="96" spans="1:6" s="197" customFormat="1" ht="38.25">
      <c r="A96" s="78" t="s">
        <v>320</v>
      </c>
      <c r="B96" s="78" t="s">
        <v>384</v>
      </c>
      <c r="C96" s="332" t="s">
        <v>313</v>
      </c>
      <c r="D96" s="78"/>
      <c r="E96" s="80" t="s">
        <v>628</v>
      </c>
      <c r="F96" s="327">
        <f>F97+F99</f>
        <v>778945</v>
      </c>
    </row>
    <row r="97" spans="1:6" s="197" customFormat="1" ht="25.5">
      <c r="A97" s="81" t="s">
        <v>320</v>
      </c>
      <c r="B97" s="81" t="s">
        <v>384</v>
      </c>
      <c r="C97" s="331" t="s">
        <v>385</v>
      </c>
      <c r="D97" s="81"/>
      <c r="E97" s="127" t="s">
        <v>386</v>
      </c>
      <c r="F97" s="327">
        <f>F98</f>
        <v>5000</v>
      </c>
    </row>
    <row r="98" spans="1:6" s="197" customFormat="1" ht="25.5">
      <c r="A98" s="78" t="s">
        <v>320</v>
      </c>
      <c r="B98" s="78" t="s">
        <v>384</v>
      </c>
      <c r="C98" s="78" t="s">
        <v>385</v>
      </c>
      <c r="D98" s="78" t="s">
        <v>324</v>
      </c>
      <c r="E98" s="214" t="s">
        <v>641</v>
      </c>
      <c r="F98" s="326">
        <v>5000</v>
      </c>
    </row>
    <row r="99" spans="1:6" s="197" customFormat="1" ht="25.5">
      <c r="A99" s="83" t="s">
        <v>320</v>
      </c>
      <c r="B99" s="83" t="s">
        <v>384</v>
      </c>
      <c r="C99" s="83" t="s">
        <v>477</v>
      </c>
      <c r="D99" s="83"/>
      <c r="E99" s="244" t="s">
        <v>587</v>
      </c>
      <c r="F99" s="329">
        <f>F100</f>
        <v>773945</v>
      </c>
    </row>
    <row r="100" spans="1:6" s="197" customFormat="1" ht="25.5">
      <c r="A100" s="78" t="s">
        <v>320</v>
      </c>
      <c r="B100" s="78" t="s">
        <v>384</v>
      </c>
      <c r="C100" s="78" t="s">
        <v>477</v>
      </c>
      <c r="D100" s="78"/>
      <c r="E100" s="214" t="s">
        <v>117</v>
      </c>
      <c r="F100" s="326">
        <f>F101</f>
        <v>773945</v>
      </c>
    </row>
    <row r="101" spans="1:6" s="197" customFormat="1" ht="25.5">
      <c r="A101" s="78" t="s">
        <v>320</v>
      </c>
      <c r="B101" s="78" t="s">
        <v>384</v>
      </c>
      <c r="C101" s="78" t="s">
        <v>477</v>
      </c>
      <c r="D101" s="78"/>
      <c r="E101" s="214" t="s">
        <v>109</v>
      </c>
      <c r="F101" s="326">
        <f>F102</f>
        <v>773945</v>
      </c>
    </row>
    <row r="102" spans="1:6" s="197" customFormat="1" ht="25.5">
      <c r="A102" s="78" t="s">
        <v>320</v>
      </c>
      <c r="B102" s="78" t="s">
        <v>384</v>
      </c>
      <c r="C102" s="78" t="s">
        <v>477</v>
      </c>
      <c r="D102" s="78" t="s">
        <v>324</v>
      </c>
      <c r="E102" s="214" t="s">
        <v>73</v>
      </c>
      <c r="F102" s="326">
        <v>773945</v>
      </c>
    </row>
    <row r="103" spans="1:6" s="197" customFormat="1" ht="12.75">
      <c r="A103" s="76" t="s">
        <v>387</v>
      </c>
      <c r="B103" s="84"/>
      <c r="C103" s="84"/>
      <c r="D103" s="84"/>
      <c r="E103" s="128" t="s">
        <v>388</v>
      </c>
      <c r="F103" s="294">
        <f>F104+F109+F125</f>
        <v>1455960</v>
      </c>
    </row>
    <row r="104" spans="1:6" s="197" customFormat="1" ht="12.75">
      <c r="A104" s="76" t="s">
        <v>387</v>
      </c>
      <c r="B104" s="84" t="s">
        <v>307</v>
      </c>
      <c r="C104" s="84"/>
      <c r="D104" s="84"/>
      <c r="E104" s="249" t="s">
        <v>564</v>
      </c>
      <c r="F104" s="294">
        <f>F105</f>
        <v>20000</v>
      </c>
    </row>
    <row r="105" spans="1:6" s="197" customFormat="1" ht="38.25">
      <c r="A105" s="87" t="s">
        <v>387</v>
      </c>
      <c r="B105" s="86" t="s">
        <v>307</v>
      </c>
      <c r="C105" s="86" t="s">
        <v>565</v>
      </c>
      <c r="D105" s="86"/>
      <c r="E105" s="250" t="s">
        <v>566</v>
      </c>
      <c r="F105" s="295">
        <f>F106</f>
        <v>20000</v>
      </c>
    </row>
    <row r="106" spans="1:6" s="197" customFormat="1" ht="12.75">
      <c r="A106" s="87" t="s">
        <v>387</v>
      </c>
      <c r="B106" s="86" t="s">
        <v>307</v>
      </c>
      <c r="C106" s="86" t="s">
        <v>567</v>
      </c>
      <c r="D106" s="86"/>
      <c r="E106" s="214" t="s">
        <v>33</v>
      </c>
      <c r="F106" s="295">
        <f>F107</f>
        <v>20000</v>
      </c>
    </row>
    <row r="107" spans="1:6" s="197" customFormat="1" ht="25.5">
      <c r="A107" s="87" t="s">
        <v>387</v>
      </c>
      <c r="B107" s="86" t="s">
        <v>307</v>
      </c>
      <c r="C107" s="86" t="s">
        <v>569</v>
      </c>
      <c r="D107" s="86"/>
      <c r="E107" s="214" t="s">
        <v>570</v>
      </c>
      <c r="F107" s="295">
        <f>F108</f>
        <v>20000</v>
      </c>
    </row>
    <row r="108" spans="1:6" s="197" customFormat="1" ht="25.5">
      <c r="A108" s="87" t="s">
        <v>387</v>
      </c>
      <c r="B108" s="86" t="s">
        <v>307</v>
      </c>
      <c r="C108" s="86" t="s">
        <v>569</v>
      </c>
      <c r="D108" s="86" t="s">
        <v>324</v>
      </c>
      <c r="E108" s="214" t="s">
        <v>641</v>
      </c>
      <c r="F108" s="295">
        <v>20000</v>
      </c>
    </row>
    <row r="109" spans="1:6" s="197" customFormat="1" ht="12.75">
      <c r="A109" s="84" t="s">
        <v>387</v>
      </c>
      <c r="B109" s="84" t="s">
        <v>357</v>
      </c>
      <c r="C109" s="84"/>
      <c r="D109" s="84"/>
      <c r="E109" s="128" t="s">
        <v>389</v>
      </c>
      <c r="F109" s="294">
        <f>SUM(F110+F113)</f>
        <v>154960</v>
      </c>
    </row>
    <row r="110" spans="1:6" s="197" customFormat="1" ht="38.25">
      <c r="A110" s="83" t="s">
        <v>387</v>
      </c>
      <c r="B110" s="83" t="s">
        <v>357</v>
      </c>
      <c r="C110" s="84" t="s">
        <v>69</v>
      </c>
      <c r="D110" s="86"/>
      <c r="E110" s="244" t="s">
        <v>68</v>
      </c>
      <c r="F110" s="294">
        <f>F111</f>
        <v>100000</v>
      </c>
    </row>
    <row r="111" spans="1:6" s="197" customFormat="1" ht="12.75">
      <c r="A111" s="78" t="s">
        <v>387</v>
      </c>
      <c r="B111" s="78" t="s">
        <v>357</v>
      </c>
      <c r="C111" s="86" t="s">
        <v>70</v>
      </c>
      <c r="D111" s="86"/>
      <c r="E111" s="80" t="s">
        <v>103</v>
      </c>
      <c r="F111" s="295">
        <f>F112</f>
        <v>100000</v>
      </c>
    </row>
    <row r="112" spans="1:6" s="197" customFormat="1" ht="25.5">
      <c r="A112" s="78" t="s">
        <v>387</v>
      </c>
      <c r="B112" s="78" t="s">
        <v>357</v>
      </c>
      <c r="C112" s="86" t="s">
        <v>70</v>
      </c>
      <c r="D112" s="86" t="s">
        <v>324</v>
      </c>
      <c r="E112" s="80" t="s">
        <v>102</v>
      </c>
      <c r="F112" s="295">
        <v>100000</v>
      </c>
    </row>
    <row r="113" spans="1:6" s="197" customFormat="1" ht="38.25">
      <c r="A113" s="83" t="s">
        <v>387</v>
      </c>
      <c r="B113" s="83" t="s">
        <v>357</v>
      </c>
      <c r="C113" s="83" t="s">
        <v>311</v>
      </c>
      <c r="D113" s="83"/>
      <c r="E113" s="131" t="s">
        <v>610</v>
      </c>
      <c r="F113" s="329">
        <f>F114</f>
        <v>54960</v>
      </c>
    </row>
    <row r="114" spans="1:6" s="197" customFormat="1" ht="12.75">
      <c r="A114" s="78" t="s">
        <v>387</v>
      </c>
      <c r="B114" s="78" t="s">
        <v>357</v>
      </c>
      <c r="C114" s="78" t="s">
        <v>394</v>
      </c>
      <c r="D114" s="78"/>
      <c r="E114" s="80" t="s">
        <v>639</v>
      </c>
      <c r="F114" s="326">
        <f>SUM(F115+F119+F121+F123)</f>
        <v>54960</v>
      </c>
    </row>
    <row r="115" spans="1:6" s="197" customFormat="1" ht="12.75">
      <c r="A115" s="84" t="s">
        <v>387</v>
      </c>
      <c r="B115" s="84" t="s">
        <v>357</v>
      </c>
      <c r="C115" s="83" t="s">
        <v>398</v>
      </c>
      <c r="D115" s="84"/>
      <c r="E115" s="129" t="s">
        <v>399</v>
      </c>
      <c r="F115" s="294">
        <f>F116</f>
        <v>20000</v>
      </c>
    </row>
    <row r="116" spans="1:6" s="197" customFormat="1" ht="25.5">
      <c r="A116" s="78" t="s">
        <v>387</v>
      </c>
      <c r="B116" s="78" t="s">
        <v>357</v>
      </c>
      <c r="C116" s="78" t="s">
        <v>398</v>
      </c>
      <c r="D116" s="78" t="s">
        <v>324</v>
      </c>
      <c r="E116" s="80" t="s">
        <v>630</v>
      </c>
      <c r="F116" s="326">
        <v>20000</v>
      </c>
    </row>
    <row r="117" spans="1:6" s="197" customFormat="1" ht="38.25" hidden="1">
      <c r="A117" s="78" t="s">
        <v>387</v>
      </c>
      <c r="B117" s="78" t="s">
        <v>357</v>
      </c>
      <c r="C117" s="78" t="s">
        <v>400</v>
      </c>
      <c r="D117" s="78"/>
      <c r="E117" s="131" t="s">
        <v>401</v>
      </c>
      <c r="F117" s="329">
        <f>F118</f>
        <v>0</v>
      </c>
    </row>
    <row r="118" spans="1:6" s="197" customFormat="1" ht="25.5" hidden="1">
      <c r="A118" s="78" t="s">
        <v>387</v>
      </c>
      <c r="B118" s="78" t="s">
        <v>357</v>
      </c>
      <c r="C118" s="78" t="s">
        <v>400</v>
      </c>
      <c r="D118" s="78" t="s">
        <v>324</v>
      </c>
      <c r="E118" s="80" t="s">
        <v>627</v>
      </c>
      <c r="F118" s="326">
        <v>0</v>
      </c>
    </row>
    <row r="119" spans="1:6" s="197" customFormat="1" ht="38.25">
      <c r="A119" s="84" t="s">
        <v>387</v>
      </c>
      <c r="B119" s="84" t="s">
        <v>357</v>
      </c>
      <c r="C119" s="83" t="s">
        <v>402</v>
      </c>
      <c r="D119" s="84"/>
      <c r="E119" s="129" t="s">
        <v>11</v>
      </c>
      <c r="F119" s="294">
        <f>F120</f>
        <v>16000</v>
      </c>
    </row>
    <row r="120" spans="1:6" s="197" customFormat="1" ht="25.5">
      <c r="A120" s="78" t="s">
        <v>387</v>
      </c>
      <c r="B120" s="78" t="s">
        <v>357</v>
      </c>
      <c r="C120" s="78" t="s">
        <v>402</v>
      </c>
      <c r="D120" s="78" t="s">
        <v>324</v>
      </c>
      <c r="E120" s="80" t="s">
        <v>630</v>
      </c>
      <c r="F120" s="326">
        <v>16000</v>
      </c>
    </row>
    <row r="121" spans="1:6" s="197" customFormat="1" ht="12.75">
      <c r="A121" s="84" t="s">
        <v>387</v>
      </c>
      <c r="B121" s="84" t="s">
        <v>357</v>
      </c>
      <c r="C121" s="83" t="s">
        <v>404</v>
      </c>
      <c r="D121" s="86"/>
      <c r="E121" s="129" t="s">
        <v>405</v>
      </c>
      <c r="F121" s="294">
        <f>F122</f>
        <v>7000</v>
      </c>
    </row>
    <row r="122" spans="1:6" s="197" customFormat="1" ht="25.5">
      <c r="A122" s="78" t="s">
        <v>387</v>
      </c>
      <c r="B122" s="78" t="s">
        <v>357</v>
      </c>
      <c r="C122" s="78" t="s">
        <v>404</v>
      </c>
      <c r="D122" s="78" t="s">
        <v>324</v>
      </c>
      <c r="E122" s="80" t="s">
        <v>630</v>
      </c>
      <c r="F122" s="326">
        <v>7000</v>
      </c>
    </row>
    <row r="123" spans="1:6" s="197" customFormat="1" ht="25.5">
      <c r="A123" s="84" t="s">
        <v>387</v>
      </c>
      <c r="B123" s="84" t="s">
        <v>357</v>
      </c>
      <c r="C123" s="83" t="s">
        <v>406</v>
      </c>
      <c r="D123" s="84"/>
      <c r="E123" s="129" t="s">
        <v>640</v>
      </c>
      <c r="F123" s="294">
        <f>F124</f>
        <v>11960</v>
      </c>
    </row>
    <row r="124" spans="1:6" s="197" customFormat="1" ht="25.5">
      <c r="A124" s="78" t="s">
        <v>387</v>
      </c>
      <c r="B124" s="78" t="s">
        <v>357</v>
      </c>
      <c r="C124" s="78" t="s">
        <v>406</v>
      </c>
      <c r="D124" s="78" t="s">
        <v>324</v>
      </c>
      <c r="E124" s="80" t="s">
        <v>630</v>
      </c>
      <c r="F124" s="295">
        <v>11960</v>
      </c>
    </row>
    <row r="125" spans="1:6" s="197" customFormat="1" ht="25.5">
      <c r="A125" s="83" t="s">
        <v>387</v>
      </c>
      <c r="B125" s="83" t="s">
        <v>387</v>
      </c>
      <c r="C125" s="78"/>
      <c r="D125" s="78"/>
      <c r="E125" s="244" t="s">
        <v>58</v>
      </c>
      <c r="F125" s="294">
        <f>F126</f>
        <v>1281000</v>
      </c>
    </row>
    <row r="126" spans="1:6" s="197" customFormat="1" ht="38.25">
      <c r="A126" s="292" t="s">
        <v>387</v>
      </c>
      <c r="B126" s="292" t="s">
        <v>387</v>
      </c>
      <c r="C126" s="291" t="s">
        <v>343</v>
      </c>
      <c r="D126" s="78"/>
      <c r="E126" s="289" t="s">
        <v>57</v>
      </c>
      <c r="F126" s="294">
        <f>F127+F130</f>
        <v>1281000</v>
      </c>
    </row>
    <row r="127" spans="1:6" s="197" customFormat="1" ht="25.5">
      <c r="A127" s="293" t="s">
        <v>387</v>
      </c>
      <c r="B127" s="293" t="s">
        <v>387</v>
      </c>
      <c r="C127" s="290" t="s">
        <v>345</v>
      </c>
      <c r="D127" s="78"/>
      <c r="E127" s="288" t="s">
        <v>29</v>
      </c>
      <c r="F127" s="295">
        <f>F128</f>
        <v>67868</v>
      </c>
    </row>
    <row r="128" spans="1:6" s="197" customFormat="1" ht="25.5">
      <c r="A128" s="293" t="s">
        <v>387</v>
      </c>
      <c r="B128" s="293" t="s">
        <v>387</v>
      </c>
      <c r="C128" s="290" t="s">
        <v>346</v>
      </c>
      <c r="D128" s="78"/>
      <c r="E128" s="288" t="s">
        <v>632</v>
      </c>
      <c r="F128" s="295">
        <f>F129</f>
        <v>67868</v>
      </c>
    </row>
    <row r="129" spans="1:6" s="197" customFormat="1" ht="25.5">
      <c r="A129" s="293" t="s">
        <v>387</v>
      </c>
      <c r="B129" s="293" t="s">
        <v>387</v>
      </c>
      <c r="C129" s="290" t="s">
        <v>346</v>
      </c>
      <c r="D129" s="78" t="s">
        <v>324</v>
      </c>
      <c r="E129" s="288" t="s">
        <v>19</v>
      </c>
      <c r="F129" s="295">
        <v>67868</v>
      </c>
    </row>
    <row r="130" spans="1:6" s="197" customFormat="1" ht="30">
      <c r="A130" s="299" t="s">
        <v>387</v>
      </c>
      <c r="B130" s="299" t="s">
        <v>387</v>
      </c>
      <c r="C130" s="300" t="s">
        <v>110</v>
      </c>
      <c r="D130" s="83"/>
      <c r="E130" s="333" t="s">
        <v>632</v>
      </c>
      <c r="F130" s="294">
        <f>F131</f>
        <v>1213132</v>
      </c>
    </row>
    <row r="131" spans="1:6" s="197" customFormat="1" ht="25.5">
      <c r="A131" s="293" t="s">
        <v>387</v>
      </c>
      <c r="B131" s="293" t="s">
        <v>387</v>
      </c>
      <c r="C131" s="290" t="s">
        <v>110</v>
      </c>
      <c r="D131" s="78" t="s">
        <v>324</v>
      </c>
      <c r="E131" s="80" t="s">
        <v>630</v>
      </c>
      <c r="F131" s="295">
        <v>1213132</v>
      </c>
    </row>
    <row r="132" spans="1:6" s="197" customFormat="1" ht="12.75">
      <c r="A132" s="299" t="s">
        <v>584</v>
      </c>
      <c r="B132" s="299"/>
      <c r="C132" s="290"/>
      <c r="D132" s="78"/>
      <c r="E132" s="244" t="s">
        <v>585</v>
      </c>
      <c r="F132" s="294">
        <f>F134</f>
        <v>650000</v>
      </c>
    </row>
    <row r="133" spans="1:6" s="197" customFormat="1" ht="12.75">
      <c r="A133" s="299" t="s">
        <v>584</v>
      </c>
      <c r="B133" s="299" t="s">
        <v>387</v>
      </c>
      <c r="C133" s="290"/>
      <c r="D133" s="78"/>
      <c r="E133" s="214" t="s">
        <v>71</v>
      </c>
      <c r="F133" s="295">
        <f>F134</f>
        <v>650000</v>
      </c>
    </row>
    <row r="134" spans="1:6" s="197" customFormat="1" ht="51">
      <c r="A134" s="299" t="s">
        <v>584</v>
      </c>
      <c r="B134" s="299" t="s">
        <v>387</v>
      </c>
      <c r="C134" s="300" t="s">
        <v>390</v>
      </c>
      <c r="D134" s="78"/>
      <c r="E134" s="244" t="s">
        <v>72</v>
      </c>
      <c r="F134" s="294">
        <f>F135</f>
        <v>650000</v>
      </c>
    </row>
    <row r="135" spans="1:6" s="197" customFormat="1" ht="25.5">
      <c r="A135" s="293" t="s">
        <v>584</v>
      </c>
      <c r="B135" s="293" t="s">
        <v>387</v>
      </c>
      <c r="C135" s="290" t="s">
        <v>391</v>
      </c>
      <c r="D135" s="78"/>
      <c r="E135" s="298" t="s">
        <v>73</v>
      </c>
      <c r="F135" s="295">
        <f>F136</f>
        <v>650000</v>
      </c>
    </row>
    <row r="136" spans="1:6" s="197" customFormat="1" ht="25.5">
      <c r="A136" s="293" t="s">
        <v>584</v>
      </c>
      <c r="B136" s="293" t="s">
        <v>387</v>
      </c>
      <c r="C136" s="290" t="s">
        <v>392</v>
      </c>
      <c r="D136" s="78"/>
      <c r="E136" s="298" t="s">
        <v>19</v>
      </c>
      <c r="F136" s="295">
        <f>F137</f>
        <v>650000</v>
      </c>
    </row>
    <row r="137" spans="1:6" s="197" customFormat="1" ht="25.5">
      <c r="A137" s="293" t="s">
        <v>584</v>
      </c>
      <c r="B137" s="293" t="s">
        <v>387</v>
      </c>
      <c r="C137" s="290" t="s">
        <v>392</v>
      </c>
      <c r="D137" s="78" t="s">
        <v>324</v>
      </c>
      <c r="E137" s="298" t="s">
        <v>19</v>
      </c>
      <c r="F137" s="295">
        <v>650000</v>
      </c>
    </row>
    <row r="138" spans="1:6" s="197" customFormat="1" ht="12.75">
      <c r="A138" s="76" t="s">
        <v>331</v>
      </c>
      <c r="B138" s="76"/>
      <c r="C138" s="76"/>
      <c r="D138" s="76"/>
      <c r="E138" s="128" t="s">
        <v>408</v>
      </c>
      <c r="F138" s="325">
        <f>F139+F152+F148</f>
        <v>20000</v>
      </c>
    </row>
    <row r="139" spans="1:6" s="197" customFormat="1" ht="12.75">
      <c r="A139" s="81" t="s">
        <v>331</v>
      </c>
      <c r="B139" s="81" t="s">
        <v>331</v>
      </c>
      <c r="C139" s="81"/>
      <c r="D139" s="81"/>
      <c r="E139" s="127" t="s">
        <v>10</v>
      </c>
      <c r="F139" s="327">
        <f>F140+F144</f>
        <v>10000</v>
      </c>
    </row>
    <row r="140" spans="1:6" s="197" customFormat="1" ht="25.5">
      <c r="A140" s="76" t="s">
        <v>331</v>
      </c>
      <c r="B140" s="76" t="s">
        <v>331</v>
      </c>
      <c r="C140" s="76" t="s">
        <v>410</v>
      </c>
      <c r="D140" s="76"/>
      <c r="E140" s="128" t="s">
        <v>84</v>
      </c>
      <c r="F140" s="325">
        <f>F141</f>
        <v>5000</v>
      </c>
    </row>
    <row r="141" spans="1:6" s="197" customFormat="1" ht="25.5">
      <c r="A141" s="86" t="s">
        <v>331</v>
      </c>
      <c r="B141" s="86" t="s">
        <v>331</v>
      </c>
      <c r="C141" s="78" t="s">
        <v>411</v>
      </c>
      <c r="D141" s="86"/>
      <c r="E141" s="80" t="s">
        <v>499</v>
      </c>
      <c r="F141" s="295">
        <f>F142</f>
        <v>5000</v>
      </c>
    </row>
    <row r="142" spans="1:6" s="197" customFormat="1" ht="25.5">
      <c r="A142" s="78" t="s">
        <v>331</v>
      </c>
      <c r="B142" s="78" t="s">
        <v>331</v>
      </c>
      <c r="C142" s="78" t="s">
        <v>412</v>
      </c>
      <c r="D142" s="78"/>
      <c r="E142" s="80" t="s">
        <v>9</v>
      </c>
      <c r="F142" s="326">
        <f>F143</f>
        <v>5000</v>
      </c>
    </row>
    <row r="143" spans="1:6" s="197" customFormat="1" ht="25.5">
      <c r="A143" s="78" t="s">
        <v>331</v>
      </c>
      <c r="B143" s="78" t="s">
        <v>331</v>
      </c>
      <c r="C143" s="78" t="s">
        <v>412</v>
      </c>
      <c r="D143" s="78" t="s">
        <v>324</v>
      </c>
      <c r="E143" s="80" t="s">
        <v>630</v>
      </c>
      <c r="F143" s="326">
        <v>5000</v>
      </c>
    </row>
    <row r="144" spans="1:6" s="197" customFormat="1" ht="51">
      <c r="A144" s="76" t="s">
        <v>331</v>
      </c>
      <c r="B144" s="76"/>
      <c r="C144" s="81" t="s">
        <v>413</v>
      </c>
      <c r="D144" s="76"/>
      <c r="E144" s="128" t="s">
        <v>85</v>
      </c>
      <c r="F144" s="325">
        <f>F145</f>
        <v>5000</v>
      </c>
    </row>
    <row r="145" spans="1:6" s="197" customFormat="1" ht="25.5">
      <c r="A145" s="86" t="s">
        <v>331</v>
      </c>
      <c r="B145" s="86" t="s">
        <v>331</v>
      </c>
      <c r="C145" s="78" t="s">
        <v>414</v>
      </c>
      <c r="D145" s="86"/>
      <c r="E145" s="80" t="s">
        <v>8</v>
      </c>
      <c r="F145" s="295">
        <f>F146</f>
        <v>5000</v>
      </c>
    </row>
    <row r="146" spans="1:9" s="197" customFormat="1" ht="25.5">
      <c r="A146" s="78" t="s">
        <v>331</v>
      </c>
      <c r="B146" s="78" t="s">
        <v>331</v>
      </c>
      <c r="C146" s="78" t="s">
        <v>415</v>
      </c>
      <c r="D146" s="78"/>
      <c r="E146" s="80" t="s">
        <v>7</v>
      </c>
      <c r="F146" s="326">
        <f>F147</f>
        <v>5000</v>
      </c>
      <c r="I146" s="301"/>
    </row>
    <row r="147" spans="1:6" s="197" customFormat="1" ht="25.5">
      <c r="A147" s="78" t="s">
        <v>331</v>
      </c>
      <c r="B147" s="78" t="s">
        <v>331</v>
      </c>
      <c r="C147" s="78" t="s">
        <v>415</v>
      </c>
      <c r="D147" s="78" t="s">
        <v>324</v>
      </c>
      <c r="E147" s="80" t="s">
        <v>630</v>
      </c>
      <c r="F147" s="326">
        <v>5000</v>
      </c>
    </row>
    <row r="148" spans="1:6" s="197" customFormat="1" ht="51">
      <c r="A148" s="76" t="s">
        <v>331</v>
      </c>
      <c r="B148" s="76" t="s">
        <v>331</v>
      </c>
      <c r="C148" s="78"/>
      <c r="D148" s="78"/>
      <c r="E148" s="127" t="s">
        <v>6</v>
      </c>
      <c r="F148" s="327">
        <f>F149</f>
        <v>10000</v>
      </c>
    </row>
    <row r="149" spans="1:6" s="197" customFormat="1" ht="25.5">
      <c r="A149" s="76" t="s">
        <v>331</v>
      </c>
      <c r="B149" s="76" t="s">
        <v>331</v>
      </c>
      <c r="C149" s="78" t="s">
        <v>563</v>
      </c>
      <c r="D149" s="78"/>
      <c r="E149" s="80" t="s">
        <v>417</v>
      </c>
      <c r="F149" s="326">
        <f>F151</f>
        <v>10000</v>
      </c>
    </row>
    <row r="150" spans="1:6" s="197" customFormat="1" ht="25.5">
      <c r="A150" s="76" t="s">
        <v>331</v>
      </c>
      <c r="B150" s="76" t="s">
        <v>331</v>
      </c>
      <c r="C150" s="78" t="s">
        <v>563</v>
      </c>
      <c r="D150" s="78"/>
      <c r="E150" s="80" t="s">
        <v>418</v>
      </c>
      <c r="F150" s="326">
        <f>F151</f>
        <v>10000</v>
      </c>
    </row>
    <row r="151" spans="1:6" s="197" customFormat="1" ht="25.5">
      <c r="A151" s="76" t="s">
        <v>331</v>
      </c>
      <c r="B151" s="76" t="s">
        <v>331</v>
      </c>
      <c r="C151" s="78" t="s">
        <v>563</v>
      </c>
      <c r="D151" s="78" t="s">
        <v>324</v>
      </c>
      <c r="E151" s="80" t="s">
        <v>630</v>
      </c>
      <c r="F151" s="326">
        <v>10000</v>
      </c>
    </row>
    <row r="152" spans="1:6" s="197" customFormat="1" ht="38.25" hidden="1">
      <c r="A152" s="76" t="s">
        <v>331</v>
      </c>
      <c r="B152" s="76" t="s">
        <v>331</v>
      </c>
      <c r="C152" s="78" t="s">
        <v>478</v>
      </c>
      <c r="D152" s="78"/>
      <c r="E152" s="127" t="s">
        <v>419</v>
      </c>
      <c r="F152" s="329">
        <f>F153</f>
        <v>0</v>
      </c>
    </row>
    <row r="153" spans="1:6" s="197" customFormat="1" ht="25.5" hidden="1">
      <c r="A153" s="76" t="s">
        <v>331</v>
      </c>
      <c r="B153" s="76" t="s">
        <v>331</v>
      </c>
      <c r="C153" s="78" t="s">
        <v>420</v>
      </c>
      <c r="D153" s="78"/>
      <c r="E153" s="80" t="s">
        <v>421</v>
      </c>
      <c r="F153" s="326">
        <f>F155</f>
        <v>0</v>
      </c>
    </row>
    <row r="154" spans="1:6" s="197" customFormat="1" ht="12.75" hidden="1">
      <c r="A154" s="76" t="s">
        <v>331</v>
      </c>
      <c r="B154" s="76" t="s">
        <v>331</v>
      </c>
      <c r="C154" s="78" t="s">
        <v>548</v>
      </c>
      <c r="D154" s="78"/>
      <c r="E154" s="80" t="s">
        <v>422</v>
      </c>
      <c r="F154" s="326"/>
    </row>
    <row r="155" spans="1:6" s="197" customFormat="1" ht="12.75" hidden="1">
      <c r="A155" s="76" t="s">
        <v>331</v>
      </c>
      <c r="B155" s="76" t="s">
        <v>331</v>
      </c>
      <c r="C155" s="78" t="s">
        <v>420</v>
      </c>
      <c r="D155" s="78" t="s">
        <v>324</v>
      </c>
      <c r="E155" s="80" t="s">
        <v>422</v>
      </c>
      <c r="F155" s="326">
        <v>0</v>
      </c>
    </row>
    <row r="156" spans="1:6" s="197" customFormat="1" ht="25.5">
      <c r="A156" s="76" t="s">
        <v>423</v>
      </c>
      <c r="B156" s="76"/>
      <c r="C156" s="76"/>
      <c r="D156" s="76"/>
      <c r="E156" s="128" t="s">
        <v>424</v>
      </c>
      <c r="F156" s="325">
        <f>F157+F176</f>
        <v>8400828</v>
      </c>
    </row>
    <row r="157" spans="1:6" s="197" customFormat="1" ht="12.75">
      <c r="A157" s="76" t="s">
        <v>423</v>
      </c>
      <c r="B157" s="76" t="s">
        <v>307</v>
      </c>
      <c r="C157" s="76"/>
      <c r="D157" s="76"/>
      <c r="E157" s="128" t="s">
        <v>425</v>
      </c>
      <c r="F157" s="325">
        <f>F158+F167+F162+F174</f>
        <v>7895828</v>
      </c>
    </row>
    <row r="158" spans="1:6" s="197" customFormat="1" ht="38.25" hidden="1">
      <c r="A158" s="76" t="s">
        <v>423</v>
      </c>
      <c r="B158" s="76" t="s">
        <v>307</v>
      </c>
      <c r="C158" s="76" t="s">
        <v>343</v>
      </c>
      <c r="D158" s="76"/>
      <c r="E158" s="128" t="s">
        <v>344</v>
      </c>
      <c r="F158" s="325">
        <f>F159</f>
        <v>0</v>
      </c>
    </row>
    <row r="159" spans="1:6" s="197" customFormat="1" ht="25.5" hidden="1">
      <c r="A159" s="86" t="s">
        <v>423</v>
      </c>
      <c r="B159" s="86" t="s">
        <v>307</v>
      </c>
      <c r="C159" s="78" t="s">
        <v>345</v>
      </c>
      <c r="D159" s="86"/>
      <c r="E159" s="132" t="s">
        <v>426</v>
      </c>
      <c r="F159" s="295">
        <f>F160</f>
        <v>0</v>
      </c>
    </row>
    <row r="160" spans="1:6" s="197" customFormat="1" ht="25.5" hidden="1">
      <c r="A160" s="78" t="s">
        <v>423</v>
      </c>
      <c r="B160" s="78" t="s">
        <v>307</v>
      </c>
      <c r="C160" s="78" t="s">
        <v>346</v>
      </c>
      <c r="D160" s="78"/>
      <c r="E160" s="80" t="s">
        <v>347</v>
      </c>
      <c r="F160" s="326">
        <f>F161</f>
        <v>0</v>
      </c>
    </row>
    <row r="161" spans="1:6" s="197" customFormat="1" ht="25.5" hidden="1">
      <c r="A161" s="78" t="s">
        <v>423</v>
      </c>
      <c r="B161" s="78" t="s">
        <v>307</v>
      </c>
      <c r="C161" s="78" t="s">
        <v>346</v>
      </c>
      <c r="D161" s="78" t="s">
        <v>324</v>
      </c>
      <c r="E161" s="80" t="s">
        <v>627</v>
      </c>
      <c r="F161" s="326">
        <v>0</v>
      </c>
    </row>
    <row r="162" spans="1:6" s="197" customFormat="1" ht="25.5">
      <c r="A162" s="78" t="s">
        <v>423</v>
      </c>
      <c r="B162" s="78" t="s">
        <v>307</v>
      </c>
      <c r="C162" s="78" t="s">
        <v>427</v>
      </c>
      <c r="D162" s="78"/>
      <c r="E162" s="127" t="s">
        <v>428</v>
      </c>
      <c r="F162" s="326">
        <f>F163+F165</f>
        <v>7494111</v>
      </c>
    </row>
    <row r="163" spans="1:6" s="197" customFormat="1" ht="38.25">
      <c r="A163" s="78" t="s">
        <v>423</v>
      </c>
      <c r="B163" s="78" t="s">
        <v>307</v>
      </c>
      <c r="C163" s="78" t="s">
        <v>427</v>
      </c>
      <c r="D163" s="78" t="s">
        <v>324</v>
      </c>
      <c r="E163" s="80" t="s">
        <v>642</v>
      </c>
      <c r="F163" s="326">
        <f>F164</f>
        <v>5109</v>
      </c>
    </row>
    <row r="164" spans="1:6" s="197" customFormat="1" ht="25.5">
      <c r="A164" s="78" t="s">
        <v>423</v>
      </c>
      <c r="B164" s="78" t="s">
        <v>307</v>
      </c>
      <c r="C164" s="78" t="s">
        <v>427</v>
      </c>
      <c r="D164" s="78" t="s">
        <v>324</v>
      </c>
      <c r="E164" s="80" t="s">
        <v>629</v>
      </c>
      <c r="F164" s="295">
        <v>5109</v>
      </c>
    </row>
    <row r="165" spans="1:6" s="197" customFormat="1" ht="25.5">
      <c r="A165" s="78" t="s">
        <v>423</v>
      </c>
      <c r="B165" s="78" t="s">
        <v>307</v>
      </c>
      <c r="C165" s="334" t="s">
        <v>112</v>
      </c>
      <c r="D165" s="78"/>
      <c r="E165" s="214" t="s">
        <v>111</v>
      </c>
      <c r="F165" s="295">
        <f>F166</f>
        <v>7489002</v>
      </c>
    </row>
    <row r="166" spans="1:6" s="197" customFormat="1" ht="25.5">
      <c r="A166" s="78" t="s">
        <v>423</v>
      </c>
      <c r="B166" s="78" t="s">
        <v>307</v>
      </c>
      <c r="C166" s="334" t="s">
        <v>112</v>
      </c>
      <c r="D166" s="78" t="s">
        <v>324</v>
      </c>
      <c r="E166" s="214" t="s">
        <v>539</v>
      </c>
      <c r="F166" s="295">
        <v>7489002</v>
      </c>
    </row>
    <row r="167" spans="1:6" s="197" customFormat="1" ht="38.25">
      <c r="A167" s="84" t="s">
        <v>423</v>
      </c>
      <c r="B167" s="84" t="s">
        <v>307</v>
      </c>
      <c r="C167" s="84" t="s">
        <v>311</v>
      </c>
      <c r="D167" s="84"/>
      <c r="E167" s="129" t="s">
        <v>610</v>
      </c>
      <c r="F167" s="294">
        <f>F168</f>
        <v>401717</v>
      </c>
    </row>
    <row r="168" spans="1:6" s="197" customFormat="1" ht="38.25">
      <c r="A168" s="78" t="s">
        <v>423</v>
      </c>
      <c r="B168" s="78" t="s">
        <v>307</v>
      </c>
      <c r="C168" s="78" t="s">
        <v>313</v>
      </c>
      <c r="D168" s="78"/>
      <c r="E168" s="80" t="s">
        <v>628</v>
      </c>
      <c r="F168" s="326">
        <f>F169</f>
        <v>401717</v>
      </c>
    </row>
    <row r="169" spans="1:6" s="197" customFormat="1" ht="25.5">
      <c r="A169" s="78" t="s">
        <v>423</v>
      </c>
      <c r="B169" s="78" t="s">
        <v>307</v>
      </c>
      <c r="C169" s="78" t="s">
        <v>431</v>
      </c>
      <c r="D169" s="78"/>
      <c r="E169" s="80" t="s">
        <v>5</v>
      </c>
      <c r="F169" s="326">
        <f>F170+F171+F173+F172</f>
        <v>401717</v>
      </c>
    </row>
    <row r="170" spans="1:6" s="197" customFormat="1" ht="12.75">
      <c r="A170" s="78" t="s">
        <v>423</v>
      </c>
      <c r="B170" s="78" t="s">
        <v>307</v>
      </c>
      <c r="C170" s="78" t="s">
        <v>431</v>
      </c>
      <c r="D170" s="78" t="s">
        <v>433</v>
      </c>
      <c r="E170" s="80" t="s">
        <v>434</v>
      </c>
      <c r="F170" s="326">
        <v>344717</v>
      </c>
    </row>
    <row r="171" spans="1:6" s="197" customFormat="1" ht="25.5">
      <c r="A171" s="78" t="s">
        <v>423</v>
      </c>
      <c r="B171" s="78" t="s">
        <v>307</v>
      </c>
      <c r="C171" s="78" t="s">
        <v>431</v>
      </c>
      <c r="D171" s="78" t="s">
        <v>324</v>
      </c>
      <c r="E171" s="80" t="s">
        <v>627</v>
      </c>
      <c r="F171" s="326">
        <v>45000</v>
      </c>
    </row>
    <row r="172" spans="1:6" s="197" customFormat="1" ht="12.75">
      <c r="A172" s="78" t="s">
        <v>423</v>
      </c>
      <c r="B172" s="78" t="s">
        <v>307</v>
      </c>
      <c r="C172" s="78" t="s">
        <v>431</v>
      </c>
      <c r="D172" s="78" t="s">
        <v>326</v>
      </c>
      <c r="E172" s="80" t="s">
        <v>327</v>
      </c>
      <c r="F172" s="326">
        <v>5000</v>
      </c>
    </row>
    <row r="173" spans="1:6" s="197" customFormat="1" ht="12.75">
      <c r="A173" s="78" t="s">
        <v>423</v>
      </c>
      <c r="B173" s="78" t="s">
        <v>307</v>
      </c>
      <c r="C173" s="78" t="s">
        <v>431</v>
      </c>
      <c r="D173" s="78" t="s">
        <v>328</v>
      </c>
      <c r="E173" s="80" t="s">
        <v>636</v>
      </c>
      <c r="F173" s="326">
        <v>7000</v>
      </c>
    </row>
    <row r="174" spans="1:6" s="197" customFormat="1" ht="25.5" hidden="1">
      <c r="A174" s="78" t="s">
        <v>423</v>
      </c>
      <c r="B174" s="78" t="s">
        <v>307</v>
      </c>
      <c r="C174" s="78" t="s">
        <v>438</v>
      </c>
      <c r="D174" s="78"/>
      <c r="E174" s="80" t="s">
        <v>439</v>
      </c>
      <c r="F174" s="326">
        <v>0</v>
      </c>
    </row>
    <row r="175" spans="1:6" s="197" customFormat="1" ht="12.75" hidden="1">
      <c r="A175" s="78" t="s">
        <v>423</v>
      </c>
      <c r="B175" s="78" t="s">
        <v>307</v>
      </c>
      <c r="C175" s="78" t="s">
        <v>438</v>
      </c>
      <c r="D175" s="78" t="s">
        <v>433</v>
      </c>
      <c r="E175" s="80" t="s">
        <v>434</v>
      </c>
      <c r="F175" s="326">
        <v>0</v>
      </c>
    </row>
    <row r="176" spans="1:6" s="197" customFormat="1" ht="12.75">
      <c r="A176" s="76" t="s">
        <v>423</v>
      </c>
      <c r="B176" s="76" t="s">
        <v>320</v>
      </c>
      <c r="C176" s="76"/>
      <c r="D176" s="76"/>
      <c r="E176" s="128" t="s">
        <v>4</v>
      </c>
      <c r="F176" s="325">
        <f>F177</f>
        <v>505000</v>
      </c>
    </row>
    <row r="177" spans="1:6" s="197" customFormat="1" ht="38.25">
      <c r="A177" s="81" t="s">
        <v>423</v>
      </c>
      <c r="B177" s="81" t="s">
        <v>320</v>
      </c>
      <c r="C177" s="81" t="s">
        <v>311</v>
      </c>
      <c r="D177" s="81"/>
      <c r="E177" s="127" t="s">
        <v>610</v>
      </c>
      <c r="F177" s="327">
        <f>F178</f>
        <v>505000</v>
      </c>
    </row>
    <row r="178" spans="1:6" s="26" customFormat="1" ht="38.25">
      <c r="A178" s="78" t="s">
        <v>423</v>
      </c>
      <c r="B178" s="78" t="s">
        <v>320</v>
      </c>
      <c r="C178" s="78" t="s">
        <v>313</v>
      </c>
      <c r="D178" s="78"/>
      <c r="E178" s="80" t="s">
        <v>628</v>
      </c>
      <c r="F178" s="326">
        <f>F179+F184</f>
        <v>505000</v>
      </c>
    </row>
    <row r="179" spans="1:6" s="197" customFormat="1" ht="25.5" hidden="1">
      <c r="A179" s="83" t="s">
        <v>423</v>
      </c>
      <c r="B179" s="83" t="s">
        <v>320</v>
      </c>
      <c r="C179" s="83" t="s">
        <v>441</v>
      </c>
      <c r="D179" s="83"/>
      <c r="E179" s="131" t="s">
        <v>442</v>
      </c>
      <c r="F179" s="329">
        <f>F180</f>
        <v>0</v>
      </c>
    </row>
    <row r="180" spans="1:6" s="197" customFormat="1" ht="12.75" hidden="1">
      <c r="A180" s="78" t="s">
        <v>423</v>
      </c>
      <c r="B180" s="78" t="s">
        <v>320</v>
      </c>
      <c r="C180" s="78" t="s">
        <v>441</v>
      </c>
      <c r="D180" s="78" t="s">
        <v>433</v>
      </c>
      <c r="E180" s="80" t="s">
        <v>434</v>
      </c>
      <c r="F180" s="326">
        <f>F182+F181+F183</f>
        <v>0</v>
      </c>
    </row>
    <row r="181" spans="1:6" s="197" customFormat="1" ht="12.75" hidden="1">
      <c r="A181" s="78" t="s">
        <v>423</v>
      </c>
      <c r="B181" s="78" t="s">
        <v>320</v>
      </c>
      <c r="C181" s="78" t="s">
        <v>441</v>
      </c>
      <c r="D181" s="78" t="s">
        <v>435</v>
      </c>
      <c r="E181" s="80" t="s">
        <v>361</v>
      </c>
      <c r="F181" s="326">
        <v>0</v>
      </c>
    </row>
    <row r="182" spans="1:6" s="197" customFormat="1" ht="38.25" hidden="1">
      <c r="A182" s="78" t="s">
        <v>423</v>
      </c>
      <c r="B182" s="78" t="s">
        <v>320</v>
      </c>
      <c r="C182" s="78" t="s">
        <v>441</v>
      </c>
      <c r="D182" s="78" t="s">
        <v>436</v>
      </c>
      <c r="E182" s="80" t="s">
        <v>437</v>
      </c>
      <c r="F182" s="326">
        <v>0</v>
      </c>
    </row>
    <row r="183" spans="1:6" s="197" customFormat="1" ht="38.25" hidden="1">
      <c r="A183" s="78" t="s">
        <v>423</v>
      </c>
      <c r="B183" s="78" t="s">
        <v>320</v>
      </c>
      <c r="C183" s="78" t="s">
        <v>441</v>
      </c>
      <c r="D183" s="78" t="s">
        <v>436</v>
      </c>
      <c r="E183" s="80" t="s">
        <v>437</v>
      </c>
      <c r="F183" s="326">
        <v>0</v>
      </c>
    </row>
    <row r="184" spans="1:6" s="197" customFormat="1" ht="63.75">
      <c r="A184" s="78" t="s">
        <v>423</v>
      </c>
      <c r="B184" s="78" t="s">
        <v>320</v>
      </c>
      <c r="C184" s="78" t="s">
        <v>443</v>
      </c>
      <c r="D184" s="78"/>
      <c r="E184" s="80" t="s">
        <v>3</v>
      </c>
      <c r="F184" s="326">
        <f>F185</f>
        <v>505000</v>
      </c>
    </row>
    <row r="185" spans="1:6" s="197" customFormat="1" ht="25.5">
      <c r="A185" s="78" t="s">
        <v>423</v>
      </c>
      <c r="B185" s="78" t="s">
        <v>320</v>
      </c>
      <c r="C185" s="78" t="s">
        <v>443</v>
      </c>
      <c r="D185" s="78" t="s">
        <v>318</v>
      </c>
      <c r="E185" s="80" t="s">
        <v>2</v>
      </c>
      <c r="F185" s="326">
        <v>505000</v>
      </c>
    </row>
    <row r="186" spans="1:6" s="197" customFormat="1" ht="12.75">
      <c r="A186" s="76" t="s">
        <v>367</v>
      </c>
      <c r="B186" s="83"/>
      <c r="C186" s="78"/>
      <c r="D186" s="78"/>
      <c r="E186" s="128" t="s">
        <v>1</v>
      </c>
      <c r="F186" s="294">
        <f>F187+F198</f>
        <v>211000</v>
      </c>
    </row>
    <row r="187" spans="1:6" s="241" customFormat="1" ht="38.25">
      <c r="A187" s="76" t="s">
        <v>367</v>
      </c>
      <c r="B187" s="76"/>
      <c r="C187" s="76" t="s">
        <v>446</v>
      </c>
      <c r="D187" s="76"/>
      <c r="E187" s="127" t="s">
        <v>86</v>
      </c>
      <c r="F187" s="327">
        <f>F188</f>
        <v>200000</v>
      </c>
    </row>
    <row r="188" spans="1:6" s="197" customFormat="1" ht="25.5">
      <c r="A188" s="86" t="s">
        <v>367</v>
      </c>
      <c r="B188" s="78"/>
      <c r="C188" s="78" t="s">
        <v>447</v>
      </c>
      <c r="D188" s="78"/>
      <c r="E188" s="132" t="s">
        <v>448</v>
      </c>
      <c r="F188" s="295">
        <f>F189+F192</f>
        <v>200000</v>
      </c>
    </row>
    <row r="189" spans="1:6" s="197" customFormat="1" ht="25.5">
      <c r="A189" s="78" t="s">
        <v>367</v>
      </c>
      <c r="B189" s="78" t="s">
        <v>307</v>
      </c>
      <c r="C189" s="78" t="s">
        <v>449</v>
      </c>
      <c r="D189" s="78"/>
      <c r="E189" s="80" t="s">
        <v>651</v>
      </c>
      <c r="F189" s="326">
        <f>F190</f>
        <v>150000</v>
      </c>
    </row>
    <row r="190" spans="1:6" s="197" customFormat="1" ht="25.5">
      <c r="A190" s="78" t="s">
        <v>367</v>
      </c>
      <c r="B190" s="78" t="s">
        <v>307</v>
      </c>
      <c r="C190" s="78" t="s">
        <v>451</v>
      </c>
      <c r="D190" s="78"/>
      <c r="E190" s="80" t="s">
        <v>0</v>
      </c>
      <c r="F190" s="326">
        <f>F191</f>
        <v>150000</v>
      </c>
    </row>
    <row r="191" spans="1:6" s="197" customFormat="1" ht="12.75">
      <c r="A191" s="78" t="s">
        <v>367</v>
      </c>
      <c r="B191" s="78" t="s">
        <v>307</v>
      </c>
      <c r="C191" s="78" t="s">
        <v>451</v>
      </c>
      <c r="D191" s="78" t="s">
        <v>453</v>
      </c>
      <c r="E191" s="80" t="s">
        <v>649</v>
      </c>
      <c r="F191" s="326">
        <v>150000</v>
      </c>
    </row>
    <row r="192" spans="1:6" s="197" customFormat="1" ht="12.75">
      <c r="A192" s="86" t="s">
        <v>367</v>
      </c>
      <c r="B192" s="86" t="s">
        <v>357</v>
      </c>
      <c r="C192" s="86"/>
      <c r="D192" s="86"/>
      <c r="E192" s="132" t="s">
        <v>652</v>
      </c>
      <c r="F192" s="295">
        <f>F193</f>
        <v>50000</v>
      </c>
    </row>
    <row r="193" spans="1:6" s="197" customFormat="1" ht="25.5">
      <c r="A193" s="78" t="s">
        <v>367</v>
      </c>
      <c r="B193" s="78" t="s">
        <v>357</v>
      </c>
      <c r="C193" s="78" t="s">
        <v>449</v>
      </c>
      <c r="D193" s="78"/>
      <c r="E193" s="80" t="s">
        <v>651</v>
      </c>
      <c r="F193" s="326">
        <f>F194</f>
        <v>50000</v>
      </c>
    </row>
    <row r="194" spans="1:6" s="197" customFormat="1" ht="25.5">
      <c r="A194" s="78" t="s">
        <v>367</v>
      </c>
      <c r="B194" s="78" t="s">
        <v>357</v>
      </c>
      <c r="C194" s="78" t="s">
        <v>456</v>
      </c>
      <c r="D194" s="78"/>
      <c r="E194" s="80" t="s">
        <v>650</v>
      </c>
      <c r="F194" s="326">
        <f>F195</f>
        <v>50000</v>
      </c>
    </row>
    <row r="195" spans="1:6" s="197" customFormat="1" ht="12.75">
      <c r="A195" s="78" t="s">
        <v>367</v>
      </c>
      <c r="B195" s="78" t="s">
        <v>357</v>
      </c>
      <c r="C195" s="78" t="s">
        <v>456</v>
      </c>
      <c r="D195" s="78" t="s">
        <v>453</v>
      </c>
      <c r="E195" s="80" t="s">
        <v>649</v>
      </c>
      <c r="F195" s="326">
        <v>50000</v>
      </c>
    </row>
    <row r="196" spans="1:6" s="197" customFormat="1" ht="38.25">
      <c r="A196" s="78" t="s">
        <v>367</v>
      </c>
      <c r="B196" s="78" t="s">
        <v>357</v>
      </c>
      <c r="C196" s="78" t="s">
        <v>311</v>
      </c>
      <c r="D196" s="78"/>
      <c r="E196" s="80" t="s">
        <v>648</v>
      </c>
      <c r="F196" s="326">
        <f>F197</f>
        <v>11000</v>
      </c>
    </row>
    <row r="197" spans="1:6" s="197" customFormat="1" ht="38.25">
      <c r="A197" s="78" t="s">
        <v>367</v>
      </c>
      <c r="B197" s="78" t="s">
        <v>357</v>
      </c>
      <c r="C197" s="78" t="s">
        <v>313</v>
      </c>
      <c r="D197" s="78"/>
      <c r="E197" s="80" t="s">
        <v>628</v>
      </c>
      <c r="F197" s="326">
        <f>F198</f>
        <v>11000</v>
      </c>
    </row>
    <row r="198" spans="1:6" s="197" customFormat="1" ht="63.75">
      <c r="A198" s="83" t="s">
        <v>367</v>
      </c>
      <c r="B198" s="83" t="s">
        <v>357</v>
      </c>
      <c r="C198" s="83" t="s">
        <v>458</v>
      </c>
      <c r="D198" s="83"/>
      <c r="E198" s="131" t="s">
        <v>644</v>
      </c>
      <c r="F198" s="329">
        <f>F199</f>
        <v>11000</v>
      </c>
    </row>
    <row r="199" spans="1:6" s="197" customFormat="1" ht="51">
      <c r="A199" s="78" t="s">
        <v>367</v>
      </c>
      <c r="B199" s="78" t="s">
        <v>357</v>
      </c>
      <c r="C199" s="78" t="s">
        <v>458</v>
      </c>
      <c r="D199" s="78"/>
      <c r="E199" s="80" t="s">
        <v>646</v>
      </c>
      <c r="F199" s="326">
        <f>F200</f>
        <v>11000</v>
      </c>
    </row>
    <row r="200" spans="1:6" s="197" customFormat="1" ht="12.75">
      <c r="A200" s="78" t="s">
        <v>367</v>
      </c>
      <c r="B200" s="78" t="s">
        <v>357</v>
      </c>
      <c r="C200" s="78" t="s">
        <v>458</v>
      </c>
      <c r="D200" s="78" t="s">
        <v>433</v>
      </c>
      <c r="E200" s="80" t="s">
        <v>647</v>
      </c>
      <c r="F200" s="326">
        <v>11000</v>
      </c>
    </row>
    <row r="201" spans="1:6" s="197" customFormat="1" ht="12.75">
      <c r="A201" s="76" t="s">
        <v>335</v>
      </c>
      <c r="B201" s="86"/>
      <c r="C201" s="86"/>
      <c r="D201" s="86"/>
      <c r="E201" s="128" t="s">
        <v>460</v>
      </c>
      <c r="F201" s="294">
        <f>F202</f>
        <v>40000</v>
      </c>
    </row>
    <row r="202" spans="1:6" s="197" customFormat="1" ht="12.75">
      <c r="A202" s="84" t="s">
        <v>335</v>
      </c>
      <c r="B202" s="84" t="s">
        <v>307</v>
      </c>
      <c r="C202" s="84"/>
      <c r="D202" s="84"/>
      <c r="E202" s="129" t="s">
        <v>460</v>
      </c>
      <c r="F202" s="294">
        <f>F203+F207</f>
        <v>40000</v>
      </c>
    </row>
    <row r="203" spans="1:6" s="197" customFormat="1" ht="25.5">
      <c r="A203" s="76" t="s">
        <v>335</v>
      </c>
      <c r="B203" s="76" t="s">
        <v>307</v>
      </c>
      <c r="C203" s="81" t="s">
        <v>461</v>
      </c>
      <c r="D203" s="76"/>
      <c r="E203" s="128" t="s">
        <v>87</v>
      </c>
      <c r="F203" s="325">
        <f>F204</f>
        <v>40000</v>
      </c>
    </row>
    <row r="204" spans="1:6" s="197" customFormat="1" ht="25.5">
      <c r="A204" s="86" t="s">
        <v>335</v>
      </c>
      <c r="B204" s="86" t="s">
        <v>307</v>
      </c>
      <c r="C204" s="78" t="s">
        <v>462</v>
      </c>
      <c r="D204" s="86"/>
      <c r="E204" s="132" t="s">
        <v>645</v>
      </c>
      <c r="F204" s="295">
        <f>F205</f>
        <v>40000</v>
      </c>
    </row>
    <row r="205" spans="1:6" s="197" customFormat="1" ht="12.75">
      <c r="A205" s="78" t="s">
        <v>335</v>
      </c>
      <c r="B205" s="78" t="s">
        <v>307</v>
      </c>
      <c r="C205" s="78" t="s">
        <v>464</v>
      </c>
      <c r="D205" s="78"/>
      <c r="E205" s="132" t="s">
        <v>465</v>
      </c>
      <c r="F205" s="295">
        <f>F206</f>
        <v>40000</v>
      </c>
    </row>
    <row r="206" spans="1:6" s="197" customFormat="1" ht="25.5">
      <c r="A206" s="78" t="s">
        <v>335</v>
      </c>
      <c r="B206" s="78" t="s">
        <v>307</v>
      </c>
      <c r="C206" s="78" t="s">
        <v>464</v>
      </c>
      <c r="D206" s="78" t="s">
        <v>324</v>
      </c>
      <c r="E206" s="80" t="s">
        <v>627</v>
      </c>
      <c r="F206" s="295">
        <v>40000</v>
      </c>
    </row>
    <row r="207" spans="1:6" s="197" customFormat="1" ht="38.25" hidden="1">
      <c r="A207" s="83" t="s">
        <v>335</v>
      </c>
      <c r="B207" s="83" t="s">
        <v>307</v>
      </c>
      <c r="C207" s="83" t="s">
        <v>400</v>
      </c>
      <c r="D207" s="83"/>
      <c r="E207" s="131" t="s">
        <v>401</v>
      </c>
      <c r="F207" s="294">
        <f>F208</f>
        <v>0</v>
      </c>
    </row>
    <row r="208" spans="1:6" s="197" customFormat="1" ht="25.5" hidden="1">
      <c r="A208" s="78"/>
      <c r="B208" s="78" t="s">
        <v>307</v>
      </c>
      <c r="C208" s="83" t="s">
        <v>400</v>
      </c>
      <c r="D208" s="78" t="s">
        <v>324</v>
      </c>
      <c r="E208" s="80" t="s">
        <v>627</v>
      </c>
      <c r="F208" s="295">
        <v>0</v>
      </c>
    </row>
    <row r="209" spans="1:7" s="197" customFormat="1" ht="12.75">
      <c r="A209" s="400"/>
      <c r="B209" s="401"/>
      <c r="C209" s="401"/>
      <c r="D209" s="402"/>
      <c r="E209" s="129" t="s">
        <v>466</v>
      </c>
      <c r="F209" s="294">
        <f>F201+F186+F156+F138+F132+F103+F85+F65+F16+F62</f>
        <v>17045824</v>
      </c>
      <c r="G209" s="251" t="s">
        <v>609</v>
      </c>
    </row>
    <row r="210" spans="1:6" ht="22.5" customHeight="1">
      <c r="A210" s="7"/>
      <c r="B210" s="7"/>
      <c r="C210" s="7"/>
      <c r="D210" s="7"/>
      <c r="E210" s="7"/>
      <c r="F210" s="93"/>
    </row>
    <row r="211" ht="36.75" customHeight="1"/>
    <row r="212" spans="2:4" ht="14.25" customHeight="1">
      <c r="B212" s="403"/>
      <c r="C212" s="403"/>
      <c r="D212" s="403"/>
    </row>
    <row r="213" ht="15" customHeight="1"/>
    <row r="214" ht="17.25" customHeight="1"/>
    <row r="215" ht="12" customHeight="1"/>
    <row r="216" ht="26.25" customHeight="1"/>
    <row r="217" ht="26.25" customHeight="1"/>
    <row r="218" ht="14.25" customHeight="1"/>
    <row r="219" ht="24" customHeight="1"/>
    <row r="220" ht="2.25" customHeight="1" hidden="1"/>
    <row r="221" ht="24.75" customHeight="1" hidden="1"/>
    <row r="222" ht="19.5" customHeight="1"/>
    <row r="223" ht="15.75" customHeight="1"/>
  </sheetData>
  <sheetProtection/>
  <autoFilter ref="A14:I209"/>
  <mergeCells count="17">
    <mergeCell ref="E5:F5"/>
    <mergeCell ref="B6:E6"/>
    <mergeCell ref="E4:F4"/>
    <mergeCell ref="C12:C13"/>
    <mergeCell ref="D12:D13"/>
    <mergeCell ref="E12:E13"/>
    <mergeCell ref="F12:F13"/>
    <mergeCell ref="E2:F2"/>
    <mergeCell ref="A209:D209"/>
    <mergeCell ref="B212:D212"/>
    <mergeCell ref="D1:F1"/>
    <mergeCell ref="D3:F3"/>
    <mergeCell ref="B7:E7"/>
    <mergeCell ref="B8:E8"/>
    <mergeCell ref="A9:F9"/>
    <mergeCell ref="A12:A13"/>
    <mergeCell ref="B12:B13"/>
  </mergeCells>
  <printOptions/>
  <pageMargins left="0.7480314960629921" right="0.15748031496062992" top="0.1968503937007874" bottom="0.1968503937007874" header="0.5118110236220472" footer="0.5118110236220472"/>
  <pageSetup fitToHeight="66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15"/>
  <sheetViews>
    <sheetView tabSelected="1" zoomScalePageLayoutView="0" workbookViewId="0" topLeftCell="A1">
      <selection activeCell="E5" sqref="E5:G5"/>
    </sheetView>
  </sheetViews>
  <sheetFormatPr defaultColWidth="9.140625" defaultRowHeight="12.75"/>
  <cols>
    <col min="1" max="1" width="6.28125" style="13" customWidth="1"/>
    <col min="2" max="2" width="4.8515625" style="13" customWidth="1"/>
    <col min="3" max="3" width="11.421875" style="13" customWidth="1"/>
    <col min="4" max="4" width="5.140625" style="13" customWidth="1"/>
    <col min="5" max="5" width="50.421875" style="13" customWidth="1"/>
    <col min="6" max="6" width="16.28125" style="13" customWidth="1"/>
    <col min="7" max="7" width="19.28125" style="13" customWidth="1"/>
    <col min="8" max="8" width="4.421875" style="13" customWidth="1"/>
    <col min="9" max="9" width="11.8515625" style="13" customWidth="1"/>
    <col min="10" max="16384" width="9.140625" style="13" customWidth="1"/>
  </cols>
  <sheetData>
    <row r="1" spans="5:7" ht="15">
      <c r="E1" s="404" t="s">
        <v>298</v>
      </c>
      <c r="F1" s="404"/>
      <c r="G1" s="404"/>
    </row>
    <row r="2" spans="5:7" ht="52.5" customHeight="1">
      <c r="E2" s="373" t="s">
        <v>126</v>
      </c>
      <c r="F2" s="373"/>
      <c r="G2" s="373"/>
    </row>
    <row r="3" spans="5:7" ht="15">
      <c r="E3" s="385"/>
      <c r="F3" s="385"/>
      <c r="G3" s="385"/>
    </row>
    <row r="4" spans="5:7" ht="15">
      <c r="E4" s="385"/>
      <c r="F4" s="385"/>
      <c r="G4" s="385"/>
    </row>
    <row r="5" spans="1:7" ht="15">
      <c r="A5" s="7"/>
      <c r="B5" s="7"/>
      <c r="C5" s="7"/>
      <c r="D5" s="7"/>
      <c r="E5" s="420"/>
      <c r="F5" s="420"/>
      <c r="G5" s="420"/>
    </row>
    <row r="6" spans="1:7" ht="15.75">
      <c r="A6" s="7"/>
      <c r="B6" s="419" t="s">
        <v>299</v>
      </c>
      <c r="C6" s="419"/>
      <c r="D6" s="419"/>
      <c r="E6" s="419"/>
      <c r="F6" s="419"/>
      <c r="G6" s="419"/>
    </row>
    <row r="7" spans="1:7" ht="15" customHeight="1">
      <c r="A7" s="7"/>
      <c r="B7" s="419" t="s">
        <v>300</v>
      </c>
      <c r="C7" s="419"/>
      <c r="D7" s="419"/>
      <c r="E7" s="419"/>
      <c r="F7" s="419"/>
      <c r="G7" s="419"/>
    </row>
    <row r="8" spans="1:7" ht="15" customHeight="1">
      <c r="A8" s="7"/>
      <c r="B8" s="419" t="s">
        <v>301</v>
      </c>
      <c r="C8" s="419"/>
      <c r="D8" s="419"/>
      <c r="E8" s="419"/>
      <c r="F8" s="419"/>
      <c r="G8" s="419"/>
    </row>
    <row r="9" spans="1:7" ht="15" customHeight="1">
      <c r="A9" s="419" t="s">
        <v>302</v>
      </c>
      <c r="B9" s="419"/>
      <c r="C9" s="419"/>
      <c r="D9" s="419"/>
      <c r="E9" s="419"/>
      <c r="F9" s="419"/>
      <c r="G9" s="419"/>
    </row>
    <row r="10" spans="1:7" ht="15" customHeight="1">
      <c r="A10" s="7"/>
      <c r="B10" s="419" t="s">
        <v>79</v>
      </c>
      <c r="C10" s="419"/>
      <c r="D10" s="419"/>
      <c r="E10" s="419"/>
      <c r="F10" s="419"/>
      <c r="G10" s="419"/>
    </row>
    <row r="11" spans="1:7" ht="15">
      <c r="A11" s="7"/>
      <c r="B11" s="7"/>
      <c r="C11" s="7"/>
      <c r="D11" s="7"/>
      <c r="E11" s="7"/>
      <c r="F11" s="14"/>
      <c r="G11" s="14" t="s">
        <v>226</v>
      </c>
    </row>
    <row r="12" spans="1:7" s="222" customFormat="1" ht="12">
      <c r="A12" s="405" t="s">
        <v>303</v>
      </c>
      <c r="B12" s="407" t="s">
        <v>304</v>
      </c>
      <c r="C12" s="407" t="s">
        <v>305</v>
      </c>
      <c r="D12" s="410" t="s">
        <v>306</v>
      </c>
      <c r="E12" s="418" t="s">
        <v>223</v>
      </c>
      <c r="F12" s="407" t="s">
        <v>561</v>
      </c>
      <c r="G12" s="421" t="s">
        <v>78</v>
      </c>
    </row>
    <row r="13" spans="1:7" s="222" customFormat="1" ht="12">
      <c r="A13" s="406"/>
      <c r="B13" s="408"/>
      <c r="C13" s="408"/>
      <c r="D13" s="411"/>
      <c r="E13" s="418"/>
      <c r="F13" s="408"/>
      <c r="G13" s="422"/>
    </row>
    <row r="14" spans="1:7" s="222" customFormat="1" ht="12">
      <c r="A14" s="229">
        <v>1</v>
      </c>
      <c r="B14" s="229">
        <v>2</v>
      </c>
      <c r="C14" s="229">
        <v>3</v>
      </c>
      <c r="D14" s="229">
        <v>4</v>
      </c>
      <c r="E14" s="235">
        <v>5</v>
      </c>
      <c r="F14" s="229">
        <v>6</v>
      </c>
      <c r="G14" s="236">
        <v>7</v>
      </c>
    </row>
    <row r="15" spans="1:7" s="222" customFormat="1" ht="12">
      <c r="A15" s="229"/>
      <c r="B15" s="229"/>
      <c r="C15" s="229"/>
      <c r="D15" s="236"/>
      <c r="E15" s="235"/>
      <c r="F15" s="357">
        <f>F212</f>
        <v>16717519</v>
      </c>
      <c r="G15" s="357">
        <f>G212</f>
        <v>8289270</v>
      </c>
    </row>
    <row r="16" spans="1:7" ht="18.75">
      <c r="A16" s="330" t="s">
        <v>307</v>
      </c>
      <c r="B16" s="15"/>
      <c r="C16" s="16"/>
      <c r="D16" s="17"/>
      <c r="E16" s="157" t="s">
        <v>308</v>
      </c>
      <c r="F16" s="50">
        <f>F17+F22+F35+F40+F32</f>
        <v>4243240</v>
      </c>
      <c r="G16" s="18">
        <f>G17+G22+G35+G40+G32</f>
        <v>4988950</v>
      </c>
    </row>
    <row r="17" spans="1:7" s="95" customFormat="1" ht="25.5">
      <c r="A17" s="76" t="s">
        <v>307</v>
      </c>
      <c r="B17" s="76" t="s">
        <v>309</v>
      </c>
      <c r="C17" s="76"/>
      <c r="D17" s="77"/>
      <c r="E17" s="128" t="s">
        <v>310</v>
      </c>
      <c r="F17" s="94">
        <f aca="true" t="shared" si="0" ref="F17:G20">F18</f>
        <v>620820</v>
      </c>
      <c r="G17" s="94">
        <f t="shared" si="0"/>
        <v>834200</v>
      </c>
    </row>
    <row r="18" spans="1:7" s="95" customFormat="1" ht="38.25">
      <c r="A18" s="78" t="s">
        <v>307</v>
      </c>
      <c r="B18" s="78" t="s">
        <v>309</v>
      </c>
      <c r="C18" s="78" t="s">
        <v>311</v>
      </c>
      <c r="D18" s="79"/>
      <c r="E18" s="80" t="s">
        <v>312</v>
      </c>
      <c r="F18" s="96">
        <f t="shared" si="0"/>
        <v>620820</v>
      </c>
      <c r="G18" s="96">
        <f t="shared" si="0"/>
        <v>834200</v>
      </c>
    </row>
    <row r="19" spans="1:7" s="95" customFormat="1" ht="38.25">
      <c r="A19" s="78" t="s">
        <v>307</v>
      </c>
      <c r="B19" s="78" t="s">
        <v>309</v>
      </c>
      <c r="C19" s="78" t="s">
        <v>313</v>
      </c>
      <c r="D19" s="79"/>
      <c r="E19" s="80" t="s">
        <v>314</v>
      </c>
      <c r="F19" s="96">
        <f t="shared" si="0"/>
        <v>620820</v>
      </c>
      <c r="G19" s="96">
        <f t="shared" si="0"/>
        <v>834200</v>
      </c>
    </row>
    <row r="20" spans="1:7" s="95" customFormat="1" ht="15">
      <c r="A20" s="78" t="s">
        <v>307</v>
      </c>
      <c r="B20" s="78" t="s">
        <v>309</v>
      </c>
      <c r="C20" s="78" t="s">
        <v>315</v>
      </c>
      <c r="D20" s="79"/>
      <c r="E20" s="80" t="s">
        <v>316</v>
      </c>
      <c r="F20" s="96">
        <f t="shared" si="0"/>
        <v>620820</v>
      </c>
      <c r="G20" s="96">
        <f t="shared" si="0"/>
        <v>834200</v>
      </c>
    </row>
    <row r="21" spans="1:7" s="95" customFormat="1" ht="25.5">
      <c r="A21" s="78" t="s">
        <v>307</v>
      </c>
      <c r="B21" s="78" t="s">
        <v>309</v>
      </c>
      <c r="C21" s="78" t="s">
        <v>317</v>
      </c>
      <c r="D21" s="79" t="s">
        <v>318</v>
      </c>
      <c r="E21" s="80" t="s">
        <v>319</v>
      </c>
      <c r="F21" s="96">
        <v>620820</v>
      </c>
      <c r="G21" s="96">
        <v>834200</v>
      </c>
    </row>
    <row r="22" spans="1:7" s="95" customFormat="1" ht="51">
      <c r="A22" s="76" t="s">
        <v>307</v>
      </c>
      <c r="B22" s="76" t="s">
        <v>320</v>
      </c>
      <c r="C22" s="76"/>
      <c r="D22" s="77"/>
      <c r="E22" s="128" t="s">
        <v>321</v>
      </c>
      <c r="F22" s="94">
        <f>F23+F30</f>
        <v>935800</v>
      </c>
      <c r="G22" s="94">
        <f>G23+G30</f>
        <v>1138600</v>
      </c>
    </row>
    <row r="23" spans="1:7" s="95" customFormat="1" ht="38.25">
      <c r="A23" s="78" t="s">
        <v>307</v>
      </c>
      <c r="B23" s="78" t="s">
        <v>320</v>
      </c>
      <c r="C23" s="78" t="s">
        <v>311</v>
      </c>
      <c r="D23" s="79"/>
      <c r="E23" s="80" t="s">
        <v>312</v>
      </c>
      <c r="F23" s="96">
        <f>F24</f>
        <v>934800</v>
      </c>
      <c r="G23" s="96">
        <f>G24</f>
        <v>1137600</v>
      </c>
    </row>
    <row r="24" spans="1:7" s="95" customFormat="1" ht="38.25">
      <c r="A24" s="78" t="s">
        <v>307</v>
      </c>
      <c r="B24" s="78" t="s">
        <v>320</v>
      </c>
      <c r="C24" s="78" t="s">
        <v>313</v>
      </c>
      <c r="D24" s="79"/>
      <c r="E24" s="80" t="s">
        <v>314</v>
      </c>
      <c r="F24" s="96">
        <f>F25</f>
        <v>934800</v>
      </c>
      <c r="G24" s="96">
        <f>G25</f>
        <v>1137600</v>
      </c>
    </row>
    <row r="25" spans="1:7" s="95" customFormat="1" ht="15">
      <c r="A25" s="78" t="s">
        <v>307</v>
      </c>
      <c r="B25" s="78" t="s">
        <v>320</v>
      </c>
      <c r="C25" s="78" t="s">
        <v>322</v>
      </c>
      <c r="D25" s="79"/>
      <c r="E25" s="80" t="s">
        <v>323</v>
      </c>
      <c r="F25" s="96">
        <f>F26+F27+F29+F28</f>
        <v>934800</v>
      </c>
      <c r="G25" s="96">
        <f>G26+G27+G29+G28</f>
        <v>1137600</v>
      </c>
    </row>
    <row r="26" spans="1:7" s="95" customFormat="1" ht="25.5">
      <c r="A26" s="78" t="s">
        <v>307</v>
      </c>
      <c r="B26" s="78" t="s">
        <v>320</v>
      </c>
      <c r="C26" s="78" t="s">
        <v>322</v>
      </c>
      <c r="D26" s="79" t="s">
        <v>318</v>
      </c>
      <c r="E26" s="80" t="s">
        <v>319</v>
      </c>
      <c r="F26" s="96">
        <v>342300</v>
      </c>
      <c r="G26" s="96">
        <v>545100</v>
      </c>
    </row>
    <row r="27" spans="1:7" s="95" customFormat="1" ht="25.5">
      <c r="A27" s="78" t="s">
        <v>307</v>
      </c>
      <c r="B27" s="78" t="s">
        <v>320</v>
      </c>
      <c r="C27" s="78" t="s">
        <v>322</v>
      </c>
      <c r="D27" s="79" t="s">
        <v>324</v>
      </c>
      <c r="E27" s="80" t="s">
        <v>325</v>
      </c>
      <c r="F27" s="96">
        <v>527500</v>
      </c>
      <c r="G27" s="96">
        <v>527500</v>
      </c>
    </row>
    <row r="28" spans="1:7" s="95" customFormat="1" ht="15">
      <c r="A28" s="78" t="s">
        <v>307</v>
      </c>
      <c r="B28" s="78" t="s">
        <v>320</v>
      </c>
      <c r="C28" s="78" t="s">
        <v>322</v>
      </c>
      <c r="D28" s="79" t="s">
        <v>326</v>
      </c>
      <c r="E28" s="80" t="s">
        <v>327</v>
      </c>
      <c r="F28" s="96">
        <v>0</v>
      </c>
      <c r="G28" s="96">
        <v>0</v>
      </c>
    </row>
    <row r="29" spans="1:7" s="95" customFormat="1" ht="15">
      <c r="A29" s="78" t="s">
        <v>307</v>
      </c>
      <c r="B29" s="78" t="s">
        <v>320</v>
      </c>
      <c r="C29" s="78" t="s">
        <v>322</v>
      </c>
      <c r="D29" s="79" t="s">
        <v>328</v>
      </c>
      <c r="E29" s="80" t="s">
        <v>329</v>
      </c>
      <c r="F29" s="96">
        <v>65000</v>
      </c>
      <c r="G29" s="96">
        <v>65000</v>
      </c>
    </row>
    <row r="30" spans="1:7" s="95" customFormat="1" ht="38.25">
      <c r="A30" s="83" t="s">
        <v>307</v>
      </c>
      <c r="B30" s="83" t="s">
        <v>320</v>
      </c>
      <c r="C30" s="97" t="s">
        <v>330</v>
      </c>
      <c r="D30" s="85"/>
      <c r="E30" s="131" t="s">
        <v>626</v>
      </c>
      <c r="F30" s="98">
        <f>F31</f>
        <v>1000</v>
      </c>
      <c r="G30" s="98">
        <f>G31</f>
        <v>1000</v>
      </c>
    </row>
    <row r="31" spans="1:7" s="95" customFormat="1" ht="25.5">
      <c r="A31" s="78" t="s">
        <v>307</v>
      </c>
      <c r="B31" s="78" t="s">
        <v>320</v>
      </c>
      <c r="C31" s="99" t="s">
        <v>330</v>
      </c>
      <c r="D31" s="79" t="s">
        <v>324</v>
      </c>
      <c r="E31" s="80" t="s">
        <v>325</v>
      </c>
      <c r="F31" s="96">
        <v>1000</v>
      </c>
      <c r="G31" s="96">
        <v>1000</v>
      </c>
    </row>
    <row r="32" spans="1:7" s="101" customFormat="1" ht="20.25" customHeight="1" hidden="1">
      <c r="A32" s="81" t="s">
        <v>307</v>
      </c>
      <c r="B32" s="81" t="s">
        <v>331</v>
      </c>
      <c r="C32" s="81"/>
      <c r="D32" s="82"/>
      <c r="E32" s="127" t="s">
        <v>332</v>
      </c>
      <c r="F32" s="100">
        <f>F33</f>
        <v>0</v>
      </c>
      <c r="G32" s="100">
        <f>G33</f>
        <v>0</v>
      </c>
    </row>
    <row r="33" spans="1:7" s="95" customFormat="1" ht="18" customHeight="1" hidden="1">
      <c r="A33" s="78" t="s">
        <v>307</v>
      </c>
      <c r="B33" s="78" t="s">
        <v>331</v>
      </c>
      <c r="C33" s="78" t="s">
        <v>333</v>
      </c>
      <c r="D33" s="79"/>
      <c r="E33" s="80" t="s">
        <v>334</v>
      </c>
      <c r="F33" s="96">
        <f>F34</f>
        <v>0</v>
      </c>
      <c r="G33" s="96">
        <f>G34</f>
        <v>0</v>
      </c>
    </row>
    <row r="34" spans="1:7" s="95" customFormat="1" ht="14.25" customHeight="1" hidden="1">
      <c r="A34" s="78" t="s">
        <v>307</v>
      </c>
      <c r="B34" s="78" t="s">
        <v>331</v>
      </c>
      <c r="C34" s="78" t="s">
        <v>333</v>
      </c>
      <c r="D34" s="79" t="s">
        <v>324</v>
      </c>
      <c r="E34" s="80" t="s">
        <v>325</v>
      </c>
      <c r="F34" s="96">
        <v>0</v>
      </c>
      <c r="G34" s="96">
        <v>0</v>
      </c>
    </row>
    <row r="35" spans="1:7" s="95" customFormat="1" ht="15">
      <c r="A35" s="84" t="s">
        <v>307</v>
      </c>
      <c r="B35" s="84" t="s">
        <v>335</v>
      </c>
      <c r="C35" s="84"/>
      <c r="D35" s="84"/>
      <c r="E35" s="129" t="s">
        <v>336</v>
      </c>
      <c r="F35" s="102">
        <f aca="true" t="shared" si="1" ref="F35:G38">F36</f>
        <v>20920</v>
      </c>
      <c r="G35" s="102">
        <f t="shared" si="1"/>
        <v>20920</v>
      </c>
    </row>
    <row r="36" spans="1:7" s="95" customFormat="1" ht="38.25">
      <c r="A36" s="81" t="s">
        <v>307</v>
      </c>
      <c r="B36" s="81" t="s">
        <v>335</v>
      </c>
      <c r="C36" s="81" t="s">
        <v>311</v>
      </c>
      <c r="D36" s="82"/>
      <c r="E36" s="127" t="s">
        <v>312</v>
      </c>
      <c r="F36" s="100">
        <f t="shared" si="1"/>
        <v>20920</v>
      </c>
      <c r="G36" s="100">
        <f t="shared" si="1"/>
        <v>20920</v>
      </c>
    </row>
    <row r="37" spans="1:7" s="95" customFormat="1" ht="38.25">
      <c r="A37" s="78" t="s">
        <v>307</v>
      </c>
      <c r="B37" s="78" t="s">
        <v>335</v>
      </c>
      <c r="C37" s="78" t="s">
        <v>313</v>
      </c>
      <c r="D37" s="79"/>
      <c r="E37" s="80" t="s">
        <v>314</v>
      </c>
      <c r="F37" s="96">
        <f t="shared" si="1"/>
        <v>20920</v>
      </c>
      <c r="G37" s="96">
        <f t="shared" si="1"/>
        <v>20920</v>
      </c>
    </row>
    <row r="38" spans="1:7" s="95" customFormat="1" ht="15">
      <c r="A38" s="78" t="s">
        <v>307</v>
      </c>
      <c r="B38" s="78" t="s">
        <v>335</v>
      </c>
      <c r="C38" s="78" t="s">
        <v>337</v>
      </c>
      <c r="D38" s="79"/>
      <c r="E38" s="80" t="s">
        <v>338</v>
      </c>
      <c r="F38" s="96">
        <f t="shared" si="1"/>
        <v>20920</v>
      </c>
      <c r="G38" s="96">
        <f t="shared" si="1"/>
        <v>20920</v>
      </c>
    </row>
    <row r="39" spans="1:7" s="95" customFormat="1" ht="15">
      <c r="A39" s="78" t="s">
        <v>307</v>
      </c>
      <c r="B39" s="78" t="s">
        <v>335</v>
      </c>
      <c r="C39" s="78" t="s">
        <v>337</v>
      </c>
      <c r="D39" s="79" t="s">
        <v>339</v>
      </c>
      <c r="E39" s="80" t="s">
        <v>340</v>
      </c>
      <c r="F39" s="96">
        <v>20920</v>
      </c>
      <c r="G39" s="96">
        <v>20920</v>
      </c>
    </row>
    <row r="40" spans="1:7" s="95" customFormat="1" ht="15">
      <c r="A40" s="76" t="s">
        <v>307</v>
      </c>
      <c r="B40" s="76">
        <v>13</v>
      </c>
      <c r="C40" s="76"/>
      <c r="D40" s="76"/>
      <c r="E40" s="128" t="s">
        <v>341</v>
      </c>
      <c r="F40" s="94">
        <f>F41+F55+F45+F49</f>
        <v>2665700</v>
      </c>
      <c r="G40" s="94">
        <f>G41+G55+G45+G49</f>
        <v>2995230</v>
      </c>
    </row>
    <row r="41" spans="1:7" s="95" customFormat="1" ht="38.25">
      <c r="A41" s="81" t="s">
        <v>307</v>
      </c>
      <c r="B41" s="81" t="s">
        <v>342</v>
      </c>
      <c r="C41" s="81" t="s">
        <v>478</v>
      </c>
      <c r="D41" s="81"/>
      <c r="E41" s="302" t="s">
        <v>76</v>
      </c>
      <c r="F41" s="100">
        <f aca="true" t="shared" si="2" ref="F41:G43">F42</f>
        <v>5000</v>
      </c>
      <c r="G41" s="100">
        <f t="shared" si="2"/>
        <v>5000</v>
      </c>
    </row>
    <row r="42" spans="1:7" s="95" customFormat="1" ht="25.5">
      <c r="A42" s="78" t="s">
        <v>307</v>
      </c>
      <c r="B42" s="78" t="s">
        <v>342</v>
      </c>
      <c r="C42" s="78" t="s">
        <v>548</v>
      </c>
      <c r="D42" s="78"/>
      <c r="E42" s="214" t="s">
        <v>74</v>
      </c>
      <c r="F42" s="96">
        <f t="shared" si="2"/>
        <v>5000</v>
      </c>
      <c r="G42" s="96">
        <f t="shared" si="2"/>
        <v>5000</v>
      </c>
    </row>
    <row r="43" spans="1:7" s="95" customFormat="1" ht="25.5">
      <c r="A43" s="78" t="s">
        <v>307</v>
      </c>
      <c r="B43" s="78" t="s">
        <v>342</v>
      </c>
      <c r="C43" s="78" t="s">
        <v>420</v>
      </c>
      <c r="D43" s="78"/>
      <c r="E43" s="214" t="s">
        <v>75</v>
      </c>
      <c r="F43" s="96">
        <f t="shared" si="2"/>
        <v>5000</v>
      </c>
      <c r="G43" s="96">
        <f t="shared" si="2"/>
        <v>5000</v>
      </c>
    </row>
    <row r="44" spans="1:7" s="95" customFormat="1" ht="25.5">
      <c r="A44" s="78" t="s">
        <v>307</v>
      </c>
      <c r="B44" s="78" t="s">
        <v>342</v>
      </c>
      <c r="C44" s="78" t="s">
        <v>420</v>
      </c>
      <c r="D44" s="78" t="s">
        <v>324</v>
      </c>
      <c r="E44" s="80" t="s">
        <v>627</v>
      </c>
      <c r="F44" s="96">
        <v>5000</v>
      </c>
      <c r="G44" s="96">
        <v>5000</v>
      </c>
    </row>
    <row r="45" spans="1:7" s="95" customFormat="1" ht="38.25">
      <c r="A45" s="81" t="s">
        <v>307</v>
      </c>
      <c r="B45" s="81" t="s">
        <v>342</v>
      </c>
      <c r="C45" s="81" t="s">
        <v>348</v>
      </c>
      <c r="D45" s="81"/>
      <c r="E45" s="127" t="s">
        <v>88</v>
      </c>
      <c r="F45" s="100">
        <f>F47</f>
        <v>20000</v>
      </c>
      <c r="G45" s="100">
        <f>G47</f>
        <v>20000</v>
      </c>
    </row>
    <row r="46" spans="1:7" s="95" customFormat="1" ht="30">
      <c r="A46" s="83" t="s">
        <v>307</v>
      </c>
      <c r="B46" s="83" t="s">
        <v>342</v>
      </c>
      <c r="C46" s="78" t="s">
        <v>537</v>
      </c>
      <c r="D46" s="81"/>
      <c r="E46" s="163" t="s">
        <v>36</v>
      </c>
      <c r="F46" s="100">
        <f>F47</f>
        <v>20000</v>
      </c>
      <c r="G46" s="100">
        <f>G47</f>
        <v>20000</v>
      </c>
    </row>
    <row r="47" spans="1:7" s="95" customFormat="1" ht="38.25">
      <c r="A47" s="83" t="s">
        <v>307</v>
      </c>
      <c r="B47" s="83" t="s">
        <v>342</v>
      </c>
      <c r="C47" s="78" t="s">
        <v>349</v>
      </c>
      <c r="D47" s="78"/>
      <c r="E47" s="80" t="s">
        <v>350</v>
      </c>
      <c r="F47" s="96">
        <f>F48</f>
        <v>20000</v>
      </c>
      <c r="G47" s="96">
        <f>G48</f>
        <v>20000</v>
      </c>
    </row>
    <row r="48" spans="1:7" s="95" customFormat="1" ht="25.5">
      <c r="A48" s="78" t="s">
        <v>307</v>
      </c>
      <c r="B48" s="78" t="s">
        <v>342</v>
      </c>
      <c r="C48" s="78" t="s">
        <v>349</v>
      </c>
      <c r="D48" s="78" t="s">
        <v>324</v>
      </c>
      <c r="E48" s="80" t="s">
        <v>325</v>
      </c>
      <c r="F48" s="96">
        <v>20000</v>
      </c>
      <c r="G48" s="96">
        <v>20000</v>
      </c>
    </row>
    <row r="49" spans="1:7" s="95" customFormat="1" ht="51" hidden="1">
      <c r="A49" s="81" t="s">
        <v>307</v>
      </c>
      <c r="B49" s="81" t="s">
        <v>342</v>
      </c>
      <c r="C49" s="83" t="s">
        <v>351</v>
      </c>
      <c r="D49" s="78"/>
      <c r="E49" s="127" t="s">
        <v>352</v>
      </c>
      <c r="F49" s="98">
        <f>F50</f>
        <v>0</v>
      </c>
      <c r="G49" s="98">
        <f>G50</f>
        <v>0</v>
      </c>
    </row>
    <row r="50" spans="1:7" s="95" customFormat="1" ht="38.25" hidden="1">
      <c r="A50" s="83" t="s">
        <v>307</v>
      </c>
      <c r="B50" s="83" t="s">
        <v>342</v>
      </c>
      <c r="C50" s="78" t="s">
        <v>351</v>
      </c>
      <c r="D50" s="78"/>
      <c r="E50" s="80" t="s">
        <v>350</v>
      </c>
      <c r="F50" s="96">
        <f>F51</f>
        <v>0</v>
      </c>
      <c r="G50" s="96">
        <f>G51</f>
        <v>0</v>
      </c>
    </row>
    <row r="51" spans="1:7" s="95" customFormat="1" ht="25.5" hidden="1">
      <c r="A51" s="78" t="s">
        <v>307</v>
      </c>
      <c r="B51" s="78" t="s">
        <v>342</v>
      </c>
      <c r="C51" s="78" t="s">
        <v>351</v>
      </c>
      <c r="D51" s="78" t="s">
        <v>324</v>
      </c>
      <c r="E51" s="80" t="s">
        <v>325</v>
      </c>
      <c r="F51" s="96">
        <v>0</v>
      </c>
      <c r="G51" s="96">
        <v>0</v>
      </c>
    </row>
    <row r="52" spans="1:7" s="95" customFormat="1" ht="15" hidden="1">
      <c r="A52" s="78"/>
      <c r="B52" s="78"/>
      <c r="C52" s="78"/>
      <c r="D52" s="78"/>
      <c r="E52" s="80"/>
      <c r="F52" s="96"/>
      <c r="G52" s="96"/>
    </row>
    <row r="53" spans="1:7" s="95" customFormat="1" ht="15" hidden="1">
      <c r="A53" s="78"/>
      <c r="B53" s="78"/>
      <c r="C53" s="78"/>
      <c r="D53" s="78"/>
      <c r="E53" s="80"/>
      <c r="F53" s="96"/>
      <c r="G53" s="96"/>
    </row>
    <row r="54" spans="1:7" s="95" customFormat="1" ht="15" hidden="1">
      <c r="A54" s="78"/>
      <c r="B54" s="78"/>
      <c r="C54" s="78"/>
      <c r="D54" s="78"/>
      <c r="E54" s="80"/>
      <c r="F54" s="96"/>
      <c r="G54" s="96"/>
    </row>
    <row r="55" spans="1:7" s="95" customFormat="1" ht="38.25">
      <c r="A55" s="81" t="s">
        <v>307</v>
      </c>
      <c r="B55" s="81">
        <v>13</v>
      </c>
      <c r="C55" s="81" t="s">
        <v>311</v>
      </c>
      <c r="D55" s="81"/>
      <c r="E55" s="127" t="s">
        <v>312</v>
      </c>
      <c r="F55" s="100">
        <f>F56</f>
        <v>2640700</v>
      </c>
      <c r="G55" s="100">
        <f>G56</f>
        <v>2970230</v>
      </c>
    </row>
    <row r="56" spans="1:7" s="95" customFormat="1" ht="38.25">
      <c r="A56" s="78" t="s">
        <v>307</v>
      </c>
      <c r="B56" s="78" t="s">
        <v>342</v>
      </c>
      <c r="C56" s="78" t="s">
        <v>313</v>
      </c>
      <c r="D56" s="78"/>
      <c r="E56" s="80" t="s">
        <v>314</v>
      </c>
      <c r="F56" s="96">
        <f>F57</f>
        <v>2640700</v>
      </c>
      <c r="G56" s="96">
        <f>G57</f>
        <v>2970230</v>
      </c>
    </row>
    <row r="57" spans="1:7" s="95" customFormat="1" ht="25.5">
      <c r="A57" s="78" t="s">
        <v>307</v>
      </c>
      <c r="B57" s="78" t="s">
        <v>342</v>
      </c>
      <c r="C57" s="78" t="s">
        <v>353</v>
      </c>
      <c r="D57" s="78"/>
      <c r="E57" s="80" t="s">
        <v>354</v>
      </c>
      <c r="F57" s="96">
        <f>F58+F59</f>
        <v>2640700</v>
      </c>
      <c r="G57" s="96">
        <f>G58+G59</f>
        <v>2970230</v>
      </c>
    </row>
    <row r="58" spans="1:7" s="95" customFormat="1" ht="25.5">
      <c r="A58" s="78" t="s">
        <v>307</v>
      </c>
      <c r="B58" s="78" t="s">
        <v>342</v>
      </c>
      <c r="C58" s="78" t="s">
        <v>353</v>
      </c>
      <c r="D58" s="78" t="s">
        <v>318</v>
      </c>
      <c r="E58" s="80" t="s">
        <v>355</v>
      </c>
      <c r="F58" s="96">
        <v>2351700</v>
      </c>
      <c r="G58" s="96">
        <v>2651230</v>
      </c>
    </row>
    <row r="59" spans="1:7" s="95" customFormat="1" ht="25.5">
      <c r="A59" s="78" t="s">
        <v>307</v>
      </c>
      <c r="B59" s="78" t="s">
        <v>342</v>
      </c>
      <c r="C59" s="78" t="s">
        <v>353</v>
      </c>
      <c r="D59" s="79" t="s">
        <v>324</v>
      </c>
      <c r="E59" s="80" t="s">
        <v>325</v>
      </c>
      <c r="F59" s="96">
        <v>289000</v>
      </c>
      <c r="G59" s="96">
        <v>319000</v>
      </c>
    </row>
    <row r="60" spans="1:7" s="95" customFormat="1" ht="18.75">
      <c r="A60" s="74" t="s">
        <v>309</v>
      </c>
      <c r="B60" s="75"/>
      <c r="C60" s="75"/>
      <c r="D60" s="75"/>
      <c r="E60" s="130" t="s">
        <v>356</v>
      </c>
      <c r="F60" s="103">
        <f aca="true" t="shared" si="3" ref="F60:G63">F61</f>
        <v>162400</v>
      </c>
      <c r="G60" s="103">
        <f t="shared" si="3"/>
        <v>162400</v>
      </c>
    </row>
    <row r="61" spans="1:7" s="95" customFormat="1" ht="15">
      <c r="A61" s="84" t="s">
        <v>309</v>
      </c>
      <c r="B61" s="84" t="s">
        <v>357</v>
      </c>
      <c r="C61" s="84"/>
      <c r="D61" s="84"/>
      <c r="E61" s="129" t="s">
        <v>358</v>
      </c>
      <c r="F61" s="102">
        <f t="shared" si="3"/>
        <v>162400</v>
      </c>
      <c r="G61" s="102">
        <f t="shared" si="3"/>
        <v>162400</v>
      </c>
    </row>
    <row r="62" spans="1:7" s="95" customFormat="1" ht="38.25">
      <c r="A62" s="83" t="s">
        <v>309</v>
      </c>
      <c r="B62" s="83" t="s">
        <v>357</v>
      </c>
      <c r="C62" s="83" t="s">
        <v>311</v>
      </c>
      <c r="D62" s="83"/>
      <c r="E62" s="131" t="s">
        <v>312</v>
      </c>
      <c r="F62" s="98">
        <f t="shared" si="3"/>
        <v>162400</v>
      </c>
      <c r="G62" s="98">
        <f t="shared" si="3"/>
        <v>162400</v>
      </c>
    </row>
    <row r="63" spans="1:7" s="95" customFormat="1" ht="38.25">
      <c r="A63" s="83" t="s">
        <v>309</v>
      </c>
      <c r="B63" s="83" t="s">
        <v>357</v>
      </c>
      <c r="C63" s="83" t="s">
        <v>313</v>
      </c>
      <c r="D63" s="83"/>
      <c r="E63" s="131" t="s">
        <v>314</v>
      </c>
      <c r="F63" s="98">
        <f t="shared" si="3"/>
        <v>162400</v>
      </c>
      <c r="G63" s="98">
        <f t="shared" si="3"/>
        <v>162400</v>
      </c>
    </row>
    <row r="64" spans="1:7" s="95" customFormat="1" ht="25.5">
      <c r="A64" s="83" t="s">
        <v>309</v>
      </c>
      <c r="B64" s="83" t="s">
        <v>357</v>
      </c>
      <c r="C64" s="83" t="s">
        <v>359</v>
      </c>
      <c r="D64" s="83"/>
      <c r="E64" s="131" t="s">
        <v>360</v>
      </c>
      <c r="F64" s="98">
        <f>F65+F66</f>
        <v>162400</v>
      </c>
      <c r="G64" s="98">
        <f>G65+G66</f>
        <v>162400</v>
      </c>
    </row>
    <row r="65" spans="1:7" s="95" customFormat="1" ht="25.5">
      <c r="A65" s="78" t="s">
        <v>309</v>
      </c>
      <c r="B65" s="78" t="s">
        <v>357</v>
      </c>
      <c r="C65" s="78" t="s">
        <v>359</v>
      </c>
      <c r="D65" s="78" t="s">
        <v>318</v>
      </c>
      <c r="E65" s="80" t="s">
        <v>319</v>
      </c>
      <c r="F65" s="96">
        <v>162400</v>
      </c>
      <c r="G65" s="96">
        <v>162400</v>
      </c>
    </row>
    <row r="66" spans="1:7" s="95" customFormat="1" ht="38.25">
      <c r="A66" s="78" t="s">
        <v>309</v>
      </c>
      <c r="B66" s="78" t="s">
        <v>357</v>
      </c>
      <c r="C66" s="78" t="s">
        <v>359</v>
      </c>
      <c r="D66" s="78" t="s">
        <v>324</v>
      </c>
      <c r="E66" s="80" t="s">
        <v>362</v>
      </c>
      <c r="F66" s="96">
        <v>0</v>
      </c>
      <c r="G66" s="96">
        <v>0</v>
      </c>
    </row>
    <row r="67" spans="1:7" s="95" customFormat="1" ht="31.5">
      <c r="A67" s="74" t="s">
        <v>357</v>
      </c>
      <c r="B67" s="84"/>
      <c r="C67" s="84"/>
      <c r="D67" s="84"/>
      <c r="E67" s="130" t="s">
        <v>363</v>
      </c>
      <c r="F67" s="104">
        <f>F68</f>
        <v>248286</v>
      </c>
      <c r="G67" s="104">
        <f>G68</f>
        <v>248286</v>
      </c>
    </row>
    <row r="68" spans="1:7" s="95" customFormat="1" ht="15">
      <c r="A68" s="76" t="s">
        <v>357</v>
      </c>
      <c r="B68" s="76" t="s">
        <v>367</v>
      </c>
      <c r="C68" s="76"/>
      <c r="D68" s="76"/>
      <c r="E68" s="128" t="s">
        <v>368</v>
      </c>
      <c r="F68" s="94">
        <f>SUM(F69+F75)</f>
        <v>248286</v>
      </c>
      <c r="G68" s="94">
        <f>SUM(G69+G75)</f>
        <v>248286</v>
      </c>
    </row>
    <row r="69" spans="1:7" s="95" customFormat="1" ht="51">
      <c r="A69" s="83" t="s">
        <v>357</v>
      </c>
      <c r="B69" s="83" t="s">
        <v>367</v>
      </c>
      <c r="C69" s="83" t="s">
        <v>369</v>
      </c>
      <c r="D69" s="105"/>
      <c r="E69" s="306" t="s">
        <v>370</v>
      </c>
      <c r="F69" s="98">
        <f>F70</f>
        <v>0</v>
      </c>
      <c r="G69" s="98">
        <f>G70+G73</f>
        <v>0</v>
      </c>
    </row>
    <row r="70" spans="1:7" s="95" customFormat="1" ht="25.5">
      <c r="A70" s="78" t="s">
        <v>357</v>
      </c>
      <c r="B70" s="78" t="s">
        <v>367</v>
      </c>
      <c r="C70" s="78" t="s">
        <v>371</v>
      </c>
      <c r="D70" s="78"/>
      <c r="E70" s="80" t="s">
        <v>372</v>
      </c>
      <c r="F70" s="96">
        <f>F71+F73</f>
        <v>0</v>
      </c>
      <c r="G70" s="96">
        <f>G72</f>
        <v>0</v>
      </c>
    </row>
    <row r="71" spans="1:7" s="95" customFormat="1" ht="15">
      <c r="A71" s="78" t="s">
        <v>357</v>
      </c>
      <c r="B71" s="78" t="s">
        <v>367</v>
      </c>
      <c r="C71" s="78" t="s">
        <v>373</v>
      </c>
      <c r="D71" s="78"/>
      <c r="E71" s="154" t="s">
        <v>41</v>
      </c>
      <c r="F71" s="96">
        <f>F72</f>
        <v>0</v>
      </c>
      <c r="G71" s="96"/>
    </row>
    <row r="72" spans="1:7" s="95" customFormat="1" ht="25.5">
      <c r="A72" s="78" t="s">
        <v>357</v>
      </c>
      <c r="B72" s="78" t="s">
        <v>367</v>
      </c>
      <c r="C72" s="78" t="s">
        <v>373</v>
      </c>
      <c r="D72" s="78" t="s">
        <v>324</v>
      </c>
      <c r="E72" s="80" t="s">
        <v>325</v>
      </c>
      <c r="F72" s="96">
        <v>0</v>
      </c>
      <c r="G72" s="96">
        <v>0</v>
      </c>
    </row>
    <row r="73" spans="1:7" s="95" customFormat="1" ht="25.5">
      <c r="A73" s="78" t="s">
        <v>357</v>
      </c>
      <c r="B73" s="78" t="s">
        <v>367</v>
      </c>
      <c r="C73" s="78" t="s">
        <v>374</v>
      </c>
      <c r="D73" s="78"/>
      <c r="E73" s="80" t="s">
        <v>375</v>
      </c>
      <c r="F73" s="96">
        <f>F74</f>
        <v>0</v>
      </c>
      <c r="G73" s="96">
        <f>G74</f>
        <v>0</v>
      </c>
    </row>
    <row r="74" spans="1:7" s="95" customFormat="1" ht="25.5">
      <c r="A74" s="78" t="s">
        <v>357</v>
      </c>
      <c r="B74" s="78" t="s">
        <v>367</v>
      </c>
      <c r="C74" s="78" t="s">
        <v>374</v>
      </c>
      <c r="D74" s="78" t="s">
        <v>324</v>
      </c>
      <c r="E74" s="80" t="s">
        <v>325</v>
      </c>
      <c r="F74" s="96">
        <v>0</v>
      </c>
      <c r="G74" s="96">
        <v>0</v>
      </c>
    </row>
    <row r="75" spans="1:7" s="95" customFormat="1" ht="38.25">
      <c r="A75" s="81" t="s">
        <v>357</v>
      </c>
      <c r="B75" s="81" t="s">
        <v>367</v>
      </c>
      <c r="C75" s="81" t="s">
        <v>311</v>
      </c>
      <c r="D75" s="81"/>
      <c r="E75" s="127" t="s">
        <v>312</v>
      </c>
      <c r="F75" s="100">
        <f>F76</f>
        <v>248286</v>
      </c>
      <c r="G75" s="100">
        <f>G76</f>
        <v>248286</v>
      </c>
    </row>
    <row r="76" spans="1:7" s="95" customFormat="1" ht="38.25">
      <c r="A76" s="78" t="s">
        <v>357</v>
      </c>
      <c r="B76" s="78" t="s">
        <v>367</v>
      </c>
      <c r="C76" s="78" t="s">
        <v>313</v>
      </c>
      <c r="D76" s="78"/>
      <c r="E76" s="80" t="s">
        <v>314</v>
      </c>
      <c r="F76" s="96">
        <f>F79+F77+F81+F84</f>
        <v>248286</v>
      </c>
      <c r="G76" s="96">
        <f>G79+G77+G81+G84</f>
        <v>248286</v>
      </c>
    </row>
    <row r="77" spans="1:7" s="95" customFormat="1" ht="38.25">
      <c r="A77" s="78" t="s">
        <v>357</v>
      </c>
      <c r="B77" s="78" t="s">
        <v>364</v>
      </c>
      <c r="C77" s="78" t="s">
        <v>365</v>
      </c>
      <c r="D77" s="78"/>
      <c r="E77" s="80" t="s">
        <v>366</v>
      </c>
      <c r="F77" s="96">
        <f>F78</f>
        <v>23000</v>
      </c>
      <c r="G77" s="96">
        <f>G78</f>
        <v>23000</v>
      </c>
    </row>
    <row r="78" spans="1:7" s="95" customFormat="1" ht="25.5">
      <c r="A78" s="78" t="s">
        <v>357</v>
      </c>
      <c r="B78" s="78" t="s">
        <v>364</v>
      </c>
      <c r="C78" s="78" t="s">
        <v>365</v>
      </c>
      <c r="D78" s="78" t="s">
        <v>324</v>
      </c>
      <c r="E78" s="80" t="s">
        <v>325</v>
      </c>
      <c r="F78" s="96">
        <v>23000</v>
      </c>
      <c r="G78" s="96">
        <v>23000</v>
      </c>
    </row>
    <row r="79" spans="1:7" s="95" customFormat="1" ht="38.25">
      <c r="A79" s="78" t="s">
        <v>357</v>
      </c>
      <c r="B79" s="78" t="s">
        <v>367</v>
      </c>
      <c r="C79" s="78" t="s">
        <v>376</v>
      </c>
      <c r="D79" s="78"/>
      <c r="E79" s="80" t="s">
        <v>377</v>
      </c>
      <c r="F79" s="96">
        <f>F80</f>
        <v>76800</v>
      </c>
      <c r="G79" s="96">
        <f>G80</f>
        <v>76800</v>
      </c>
    </row>
    <row r="80" spans="1:7" s="95" customFormat="1" ht="25.5">
      <c r="A80" s="78" t="s">
        <v>357</v>
      </c>
      <c r="B80" s="78" t="s">
        <v>367</v>
      </c>
      <c r="C80" s="78" t="s">
        <v>376</v>
      </c>
      <c r="D80" s="78" t="s">
        <v>324</v>
      </c>
      <c r="E80" s="80" t="s">
        <v>325</v>
      </c>
      <c r="F80" s="96">
        <v>76800</v>
      </c>
      <c r="G80" s="96">
        <v>76800</v>
      </c>
    </row>
    <row r="81" spans="1:7" s="95" customFormat="1" ht="15">
      <c r="A81" s="83" t="s">
        <v>357</v>
      </c>
      <c r="B81" s="83" t="s">
        <v>367</v>
      </c>
      <c r="C81" s="83" t="s">
        <v>378</v>
      </c>
      <c r="D81" s="83"/>
      <c r="E81" s="131" t="s">
        <v>589</v>
      </c>
      <c r="F81" s="98">
        <f>F82</f>
        <v>134344</v>
      </c>
      <c r="G81" s="98">
        <f>G82</f>
        <v>134344</v>
      </c>
    </row>
    <row r="82" spans="1:7" s="95" customFormat="1" ht="25.5">
      <c r="A82" s="78" t="s">
        <v>357</v>
      </c>
      <c r="B82" s="78" t="s">
        <v>367</v>
      </c>
      <c r="C82" s="78" t="s">
        <v>378</v>
      </c>
      <c r="D82" s="78"/>
      <c r="E82" s="80" t="s">
        <v>372</v>
      </c>
      <c r="F82" s="96">
        <f>F83</f>
        <v>134344</v>
      </c>
      <c r="G82" s="96">
        <f>G83</f>
        <v>134344</v>
      </c>
    </row>
    <row r="83" spans="1:7" s="95" customFormat="1" ht="25.5">
      <c r="A83" s="78" t="s">
        <v>357</v>
      </c>
      <c r="B83" s="78" t="s">
        <v>367</v>
      </c>
      <c r="C83" s="78" t="s">
        <v>378</v>
      </c>
      <c r="D83" s="78" t="s">
        <v>324</v>
      </c>
      <c r="E83" s="80" t="s">
        <v>325</v>
      </c>
      <c r="F83" s="96">
        <v>134344</v>
      </c>
      <c r="G83" s="96">
        <v>134344</v>
      </c>
    </row>
    <row r="84" spans="1:7" s="95" customFormat="1" ht="15">
      <c r="A84" s="83" t="s">
        <v>357</v>
      </c>
      <c r="B84" s="83" t="s">
        <v>367</v>
      </c>
      <c r="C84" s="83" t="s">
        <v>379</v>
      </c>
      <c r="D84" s="83"/>
      <c r="E84" s="131" t="s">
        <v>590</v>
      </c>
      <c r="F84" s="98">
        <f>F85</f>
        <v>14142</v>
      </c>
      <c r="G84" s="98">
        <f>G85</f>
        <v>14142</v>
      </c>
    </row>
    <row r="85" spans="1:7" s="95" customFormat="1" ht="25.5">
      <c r="A85" s="78" t="s">
        <v>357</v>
      </c>
      <c r="B85" s="78" t="s">
        <v>367</v>
      </c>
      <c r="C85" s="78" t="s">
        <v>379</v>
      </c>
      <c r="D85" s="78"/>
      <c r="E85" s="80" t="s">
        <v>375</v>
      </c>
      <c r="F85" s="96">
        <f>F86</f>
        <v>14142</v>
      </c>
      <c r="G85" s="96">
        <f>G86</f>
        <v>14142</v>
      </c>
    </row>
    <row r="86" spans="1:7" s="95" customFormat="1" ht="25.5">
      <c r="A86" s="78" t="s">
        <v>357</v>
      </c>
      <c r="B86" s="78" t="s">
        <v>367</v>
      </c>
      <c r="C86" s="78" t="s">
        <v>379</v>
      </c>
      <c r="D86" s="78" t="s">
        <v>324</v>
      </c>
      <c r="E86" s="80" t="s">
        <v>325</v>
      </c>
      <c r="F86" s="96">
        <v>14142</v>
      </c>
      <c r="G86" s="96">
        <v>14142</v>
      </c>
    </row>
    <row r="87" spans="1:7" s="95" customFormat="1" ht="18.75">
      <c r="A87" s="74" t="s">
        <v>320</v>
      </c>
      <c r="B87" s="76"/>
      <c r="C87" s="76"/>
      <c r="D87" s="76"/>
      <c r="E87" s="130" t="s">
        <v>380</v>
      </c>
      <c r="F87" s="103">
        <f>F88+F100+F104</f>
        <v>218617</v>
      </c>
      <c r="G87" s="103">
        <f>G88+G100+G104</f>
        <v>211400</v>
      </c>
    </row>
    <row r="88" spans="1:7" s="95" customFormat="1" ht="15">
      <c r="A88" s="76" t="s">
        <v>320</v>
      </c>
      <c r="B88" s="76" t="s">
        <v>364</v>
      </c>
      <c r="C88" s="76"/>
      <c r="D88" s="76"/>
      <c r="E88" s="128" t="s">
        <v>381</v>
      </c>
      <c r="F88" s="94">
        <f>F96</f>
        <v>199800</v>
      </c>
      <c r="G88" s="94">
        <f>G96</f>
        <v>211400</v>
      </c>
    </row>
    <row r="89" spans="1:7" s="95" customFormat="1" ht="38.25" hidden="1">
      <c r="A89" s="86" t="s">
        <v>320</v>
      </c>
      <c r="B89" s="86" t="s">
        <v>364</v>
      </c>
      <c r="C89" s="76" t="s">
        <v>467</v>
      </c>
      <c r="D89" s="76"/>
      <c r="E89" s="128" t="s">
        <v>468</v>
      </c>
      <c r="F89" s="94"/>
      <c r="G89" s="94">
        <f>G90</f>
        <v>0</v>
      </c>
    </row>
    <row r="90" spans="1:7" s="95" customFormat="1" ht="25.5" hidden="1">
      <c r="A90" s="78" t="s">
        <v>320</v>
      </c>
      <c r="B90" s="78" t="s">
        <v>364</v>
      </c>
      <c r="C90" s="86" t="s">
        <v>469</v>
      </c>
      <c r="D90" s="76"/>
      <c r="E90" s="80" t="s">
        <v>470</v>
      </c>
      <c r="F90" s="94"/>
      <c r="G90" s="102">
        <f>G91</f>
        <v>0</v>
      </c>
    </row>
    <row r="91" spans="1:7" s="95" customFormat="1" ht="38.25" hidden="1">
      <c r="A91" s="78" t="s">
        <v>320</v>
      </c>
      <c r="B91" s="78" t="s">
        <v>364</v>
      </c>
      <c r="C91" s="86" t="s">
        <v>469</v>
      </c>
      <c r="D91" s="76"/>
      <c r="E91" s="80" t="s">
        <v>471</v>
      </c>
      <c r="F91" s="94"/>
      <c r="G91" s="102">
        <v>0</v>
      </c>
    </row>
    <row r="92" spans="1:7" s="95" customFormat="1" ht="102" hidden="1">
      <c r="A92" s="78" t="s">
        <v>320</v>
      </c>
      <c r="B92" s="78" t="s">
        <v>364</v>
      </c>
      <c r="C92" s="76" t="s">
        <v>469</v>
      </c>
      <c r="D92" s="76"/>
      <c r="E92" s="134" t="s">
        <v>472</v>
      </c>
      <c r="F92" s="94">
        <v>0</v>
      </c>
      <c r="G92" s="94">
        <f>G93</f>
        <v>0</v>
      </c>
    </row>
    <row r="93" spans="1:7" s="95" customFormat="1" ht="38.25" hidden="1">
      <c r="A93" s="86" t="s">
        <v>320</v>
      </c>
      <c r="B93" s="86" t="s">
        <v>364</v>
      </c>
      <c r="C93" s="86" t="s">
        <v>469</v>
      </c>
      <c r="D93" s="76"/>
      <c r="E93" s="80" t="s">
        <v>473</v>
      </c>
      <c r="F93" s="94">
        <v>0</v>
      </c>
      <c r="G93" s="102">
        <f>G94</f>
        <v>0</v>
      </c>
    </row>
    <row r="94" spans="1:7" s="95" customFormat="1" ht="38.25" hidden="1">
      <c r="A94" s="78" t="s">
        <v>320</v>
      </c>
      <c r="B94" s="78" t="s">
        <v>364</v>
      </c>
      <c r="C94" s="86" t="s">
        <v>469</v>
      </c>
      <c r="D94" s="76"/>
      <c r="E94" s="80" t="s">
        <v>474</v>
      </c>
      <c r="F94" s="94">
        <v>0</v>
      </c>
      <c r="G94" s="102">
        <f>G95</f>
        <v>0</v>
      </c>
    </row>
    <row r="95" spans="1:7" s="95" customFormat="1" ht="25.5" hidden="1">
      <c r="A95" s="78" t="s">
        <v>320</v>
      </c>
      <c r="B95" s="78" t="s">
        <v>364</v>
      </c>
      <c r="C95" s="86" t="s">
        <v>469</v>
      </c>
      <c r="D95" s="76"/>
      <c r="E95" s="80" t="s">
        <v>325</v>
      </c>
      <c r="F95" s="94">
        <v>0</v>
      </c>
      <c r="G95" s="102">
        <v>0</v>
      </c>
    </row>
    <row r="96" spans="1:7" s="95" customFormat="1" ht="38.25">
      <c r="A96" s="86" t="s">
        <v>320</v>
      </c>
      <c r="B96" s="86" t="s">
        <v>364</v>
      </c>
      <c r="C96" s="86" t="s">
        <v>311</v>
      </c>
      <c r="D96" s="86"/>
      <c r="E96" s="132" t="s">
        <v>312</v>
      </c>
      <c r="F96" s="106">
        <f aca="true" t="shared" si="4" ref="F96:G98">F97</f>
        <v>199800</v>
      </c>
      <c r="G96" s="106">
        <f t="shared" si="4"/>
        <v>211400</v>
      </c>
    </row>
    <row r="97" spans="1:7" s="95" customFormat="1" ht="38.25">
      <c r="A97" s="78" t="s">
        <v>320</v>
      </c>
      <c r="B97" s="78" t="s">
        <v>364</v>
      </c>
      <c r="C97" s="78" t="s">
        <v>313</v>
      </c>
      <c r="D97" s="78"/>
      <c r="E97" s="80" t="s">
        <v>314</v>
      </c>
      <c r="F97" s="96">
        <f t="shared" si="4"/>
        <v>199800</v>
      </c>
      <c r="G97" s="96">
        <f t="shared" si="4"/>
        <v>211400</v>
      </c>
    </row>
    <row r="98" spans="1:7" s="95" customFormat="1" ht="38.25">
      <c r="A98" s="78" t="s">
        <v>320</v>
      </c>
      <c r="B98" s="78" t="s">
        <v>364</v>
      </c>
      <c r="C98" s="78" t="s">
        <v>382</v>
      </c>
      <c r="D98" s="78"/>
      <c r="E98" s="80" t="s">
        <v>383</v>
      </c>
      <c r="F98" s="96">
        <f t="shared" si="4"/>
        <v>199800</v>
      </c>
      <c r="G98" s="96">
        <f t="shared" si="4"/>
        <v>211400</v>
      </c>
    </row>
    <row r="99" spans="1:7" s="95" customFormat="1" ht="15">
      <c r="A99" s="78" t="s">
        <v>320</v>
      </c>
      <c r="B99" s="78" t="s">
        <v>364</v>
      </c>
      <c r="C99" s="78" t="s">
        <v>382</v>
      </c>
      <c r="D99" s="78" t="s">
        <v>324</v>
      </c>
      <c r="E99" s="80" t="s">
        <v>294</v>
      </c>
      <c r="F99" s="96">
        <v>199800</v>
      </c>
      <c r="G99" s="96">
        <v>211400</v>
      </c>
    </row>
    <row r="100" spans="1:7" s="95" customFormat="1" ht="15">
      <c r="A100" s="83" t="s">
        <v>320</v>
      </c>
      <c r="B100" s="83" t="s">
        <v>367</v>
      </c>
      <c r="C100" s="83"/>
      <c r="D100" s="85"/>
      <c r="E100" s="343" t="s">
        <v>118</v>
      </c>
      <c r="F100" s="98">
        <f aca="true" t="shared" si="5" ref="F100:G102">F101</f>
        <v>18817</v>
      </c>
      <c r="G100" s="98">
        <f t="shared" si="5"/>
        <v>0</v>
      </c>
    </row>
    <row r="101" spans="1:7" s="95" customFormat="1" ht="36">
      <c r="A101" s="83" t="s">
        <v>320</v>
      </c>
      <c r="B101" s="83" t="s">
        <v>367</v>
      </c>
      <c r="C101" s="97" t="s">
        <v>643</v>
      </c>
      <c r="D101" s="79"/>
      <c r="E101" s="336" t="s">
        <v>121</v>
      </c>
      <c r="F101" s="98">
        <f t="shared" si="5"/>
        <v>18817</v>
      </c>
      <c r="G101" s="98">
        <f t="shared" si="5"/>
        <v>0</v>
      </c>
    </row>
    <row r="102" spans="1:7" s="95" customFormat="1" ht="24">
      <c r="A102" s="78" t="s">
        <v>320</v>
      </c>
      <c r="B102" s="78" t="s">
        <v>367</v>
      </c>
      <c r="C102" s="99" t="s">
        <v>643</v>
      </c>
      <c r="D102" s="79"/>
      <c r="E102" s="335" t="s">
        <v>113</v>
      </c>
      <c r="F102" s="96">
        <f t="shared" si="5"/>
        <v>18817</v>
      </c>
      <c r="G102" s="96">
        <f t="shared" si="5"/>
        <v>0</v>
      </c>
    </row>
    <row r="103" spans="1:7" s="95" customFormat="1" ht="25.5">
      <c r="A103" s="78" t="s">
        <v>320</v>
      </c>
      <c r="B103" s="78" t="s">
        <v>367</v>
      </c>
      <c r="C103" s="99" t="s">
        <v>643</v>
      </c>
      <c r="D103" s="79" t="s">
        <v>324</v>
      </c>
      <c r="E103" s="80" t="s">
        <v>325</v>
      </c>
      <c r="F103" s="96">
        <v>18817</v>
      </c>
      <c r="G103" s="96">
        <v>0</v>
      </c>
    </row>
    <row r="104" spans="1:7" s="95" customFormat="1" ht="15">
      <c r="A104" s="81" t="s">
        <v>320</v>
      </c>
      <c r="B104" s="81" t="s">
        <v>384</v>
      </c>
      <c r="C104" s="81"/>
      <c r="D104" s="81"/>
      <c r="E104" s="127" t="s">
        <v>475</v>
      </c>
      <c r="F104" s="100">
        <f aca="true" t="shared" si="6" ref="F104:G108">F105</f>
        <v>0</v>
      </c>
      <c r="G104" s="100">
        <f t="shared" si="6"/>
        <v>0</v>
      </c>
    </row>
    <row r="105" spans="1:7" s="95" customFormat="1" ht="38.25">
      <c r="A105" s="83" t="s">
        <v>320</v>
      </c>
      <c r="B105" s="83" t="s">
        <v>384</v>
      </c>
      <c r="C105" s="84" t="s">
        <v>311</v>
      </c>
      <c r="D105" s="83"/>
      <c r="E105" s="129" t="s">
        <v>312</v>
      </c>
      <c r="F105" s="98">
        <f t="shared" si="6"/>
        <v>0</v>
      </c>
      <c r="G105" s="98">
        <f t="shared" si="6"/>
        <v>0</v>
      </c>
    </row>
    <row r="106" spans="1:7" s="95" customFormat="1" ht="38.25">
      <c r="A106" s="78" t="s">
        <v>320</v>
      </c>
      <c r="B106" s="78" t="s">
        <v>384</v>
      </c>
      <c r="C106" s="78" t="s">
        <v>313</v>
      </c>
      <c r="D106" s="78"/>
      <c r="E106" s="80" t="s">
        <v>314</v>
      </c>
      <c r="F106" s="96">
        <f t="shared" si="6"/>
        <v>0</v>
      </c>
      <c r="G106" s="96">
        <f t="shared" si="6"/>
        <v>0</v>
      </c>
    </row>
    <row r="107" spans="1:7" s="95" customFormat="1" ht="25.5">
      <c r="A107" s="83" t="s">
        <v>320</v>
      </c>
      <c r="B107" s="83" t="s">
        <v>384</v>
      </c>
      <c r="C107" s="83" t="s">
        <v>477</v>
      </c>
      <c r="D107" s="83"/>
      <c r="E107" s="131" t="s">
        <v>588</v>
      </c>
      <c r="F107" s="98">
        <f t="shared" si="6"/>
        <v>0</v>
      </c>
      <c r="G107" s="98">
        <f t="shared" si="6"/>
        <v>0</v>
      </c>
    </row>
    <row r="108" spans="1:7" s="95" customFormat="1" ht="38.25">
      <c r="A108" s="78" t="s">
        <v>320</v>
      </c>
      <c r="B108" s="78" t="s">
        <v>384</v>
      </c>
      <c r="C108" s="78" t="s">
        <v>477</v>
      </c>
      <c r="D108" s="78"/>
      <c r="E108" s="80" t="s">
        <v>476</v>
      </c>
      <c r="F108" s="96">
        <f t="shared" si="6"/>
        <v>0</v>
      </c>
      <c r="G108" s="96">
        <f t="shared" si="6"/>
        <v>0</v>
      </c>
    </row>
    <row r="109" spans="1:7" s="95" customFormat="1" ht="25.5">
      <c r="A109" s="78" t="s">
        <v>320</v>
      </c>
      <c r="B109" s="78" t="s">
        <v>384</v>
      </c>
      <c r="C109" s="78" t="s">
        <v>477</v>
      </c>
      <c r="D109" s="78" t="s">
        <v>324</v>
      </c>
      <c r="E109" s="80" t="s">
        <v>325</v>
      </c>
      <c r="F109" s="96">
        <v>0</v>
      </c>
      <c r="G109" s="96">
        <v>0</v>
      </c>
    </row>
    <row r="110" spans="1:7" s="95" customFormat="1" ht="18.75">
      <c r="A110" s="74" t="s">
        <v>387</v>
      </c>
      <c r="B110" s="84"/>
      <c r="C110" s="84"/>
      <c r="D110" s="84"/>
      <c r="E110" s="130" t="s">
        <v>388</v>
      </c>
      <c r="F110" s="104">
        <f>F116+F111+F133</f>
        <v>1136450</v>
      </c>
      <c r="G110" s="104">
        <f>G116+G111+G133</f>
        <v>1136450</v>
      </c>
    </row>
    <row r="111" spans="1:7" s="95" customFormat="1" ht="15">
      <c r="A111" s="76" t="s">
        <v>387</v>
      </c>
      <c r="B111" s="84" t="s">
        <v>307</v>
      </c>
      <c r="C111" s="84"/>
      <c r="D111" s="84"/>
      <c r="E111" s="135" t="s">
        <v>564</v>
      </c>
      <c r="F111" s="102">
        <f aca="true" t="shared" si="7" ref="F111:G114">F112</f>
        <v>20000</v>
      </c>
      <c r="G111" s="102">
        <f t="shared" si="7"/>
        <v>0</v>
      </c>
    </row>
    <row r="112" spans="1:7" s="95" customFormat="1" ht="38.25">
      <c r="A112" s="87" t="s">
        <v>387</v>
      </c>
      <c r="B112" s="86" t="s">
        <v>307</v>
      </c>
      <c r="C112" s="86" t="s">
        <v>565</v>
      </c>
      <c r="D112" s="86"/>
      <c r="E112" s="136" t="s">
        <v>566</v>
      </c>
      <c r="F112" s="106">
        <f t="shared" si="7"/>
        <v>20000</v>
      </c>
      <c r="G112" s="106">
        <f t="shared" si="7"/>
        <v>0</v>
      </c>
    </row>
    <row r="113" spans="1:7" s="95" customFormat="1" ht="15">
      <c r="A113" s="87" t="s">
        <v>387</v>
      </c>
      <c r="B113" s="86" t="s">
        <v>307</v>
      </c>
      <c r="C113" s="86" t="s">
        <v>567</v>
      </c>
      <c r="D113" s="86"/>
      <c r="E113" s="214" t="s">
        <v>33</v>
      </c>
      <c r="F113" s="106">
        <f t="shared" si="7"/>
        <v>20000</v>
      </c>
      <c r="G113" s="106">
        <f t="shared" si="7"/>
        <v>0</v>
      </c>
    </row>
    <row r="114" spans="1:7" s="95" customFormat="1" ht="25.5">
      <c r="A114" s="87" t="s">
        <v>387</v>
      </c>
      <c r="B114" s="86" t="s">
        <v>307</v>
      </c>
      <c r="C114" s="86" t="s">
        <v>569</v>
      </c>
      <c r="D114" s="86"/>
      <c r="E114" s="137" t="s">
        <v>570</v>
      </c>
      <c r="F114" s="106">
        <f t="shared" si="7"/>
        <v>20000</v>
      </c>
      <c r="G114" s="106">
        <f t="shared" si="7"/>
        <v>0</v>
      </c>
    </row>
    <row r="115" spans="1:7" s="95" customFormat="1" ht="25.5">
      <c r="A115" s="87" t="s">
        <v>387</v>
      </c>
      <c r="B115" s="86" t="s">
        <v>307</v>
      </c>
      <c r="C115" s="86" t="s">
        <v>569</v>
      </c>
      <c r="D115" s="86" t="s">
        <v>324</v>
      </c>
      <c r="E115" s="137" t="s">
        <v>539</v>
      </c>
      <c r="F115" s="106">
        <v>20000</v>
      </c>
      <c r="G115" s="106">
        <v>0</v>
      </c>
    </row>
    <row r="116" spans="1:7" ht="15">
      <c r="A116" s="84" t="s">
        <v>387</v>
      </c>
      <c r="B116" s="84" t="s">
        <v>357</v>
      </c>
      <c r="C116" s="84"/>
      <c r="D116" s="84"/>
      <c r="E116" s="128" t="s">
        <v>389</v>
      </c>
      <c r="F116" s="107">
        <f>F117+F120+F126</f>
        <v>285450</v>
      </c>
      <c r="G116" s="107">
        <f>G117+G120+G126</f>
        <v>305450</v>
      </c>
    </row>
    <row r="117" spans="1:7" ht="38.25">
      <c r="A117" s="83" t="s">
        <v>387</v>
      </c>
      <c r="B117" s="83" t="s">
        <v>357</v>
      </c>
      <c r="C117" s="84" t="s">
        <v>69</v>
      </c>
      <c r="D117" s="86"/>
      <c r="E117" s="244" t="s">
        <v>68</v>
      </c>
      <c r="F117" s="107">
        <f>F118</f>
        <v>100000</v>
      </c>
      <c r="G117" s="107">
        <f>G118</f>
        <v>100000</v>
      </c>
    </row>
    <row r="118" spans="1:7" ht="15">
      <c r="A118" s="78" t="s">
        <v>387</v>
      </c>
      <c r="B118" s="78" t="s">
        <v>357</v>
      </c>
      <c r="C118" s="86" t="s">
        <v>70</v>
      </c>
      <c r="D118" s="86"/>
      <c r="E118" s="80" t="s">
        <v>103</v>
      </c>
      <c r="F118" s="110">
        <f>F119</f>
        <v>100000</v>
      </c>
      <c r="G118" s="110">
        <f>G119</f>
        <v>100000</v>
      </c>
    </row>
    <row r="119" spans="1:7" ht="25.5">
      <c r="A119" s="78" t="s">
        <v>387</v>
      </c>
      <c r="B119" s="78" t="s">
        <v>357</v>
      </c>
      <c r="C119" s="86" t="s">
        <v>104</v>
      </c>
      <c r="D119" s="86" t="s">
        <v>324</v>
      </c>
      <c r="E119" s="80" t="s">
        <v>101</v>
      </c>
      <c r="F119" s="110">
        <v>100000</v>
      </c>
      <c r="G119" s="110">
        <v>100000</v>
      </c>
    </row>
    <row r="120" spans="1:7" ht="38.25">
      <c r="A120" s="83" t="s">
        <v>387</v>
      </c>
      <c r="B120" s="83" t="s">
        <v>357</v>
      </c>
      <c r="C120" s="83" t="s">
        <v>311</v>
      </c>
      <c r="D120" s="83"/>
      <c r="E120" s="131" t="s">
        <v>312</v>
      </c>
      <c r="F120" s="108">
        <f>F121</f>
        <v>185450</v>
      </c>
      <c r="G120" s="108">
        <f>G121</f>
        <v>205450</v>
      </c>
    </row>
    <row r="121" spans="1:7" ht="25.5">
      <c r="A121" s="83" t="s">
        <v>387</v>
      </c>
      <c r="B121" s="83" t="s">
        <v>357</v>
      </c>
      <c r="C121" s="83" t="s">
        <v>394</v>
      </c>
      <c r="D121" s="83"/>
      <c r="E121" s="131" t="s">
        <v>395</v>
      </c>
      <c r="F121" s="108">
        <f>F122</f>
        <v>185450</v>
      </c>
      <c r="G121" s="108">
        <f>G122</f>
        <v>205450</v>
      </c>
    </row>
    <row r="122" spans="1:7" ht="15">
      <c r="A122" s="83" t="s">
        <v>387</v>
      </c>
      <c r="B122" s="83" t="s">
        <v>357</v>
      </c>
      <c r="C122" s="83" t="s">
        <v>396</v>
      </c>
      <c r="D122" s="83"/>
      <c r="E122" s="127" t="s">
        <v>397</v>
      </c>
      <c r="F122" s="108">
        <f>F123+F127+F129+F131</f>
        <v>185450</v>
      </c>
      <c r="G122" s="108">
        <f>G123+G127+G129+G131</f>
        <v>205450</v>
      </c>
    </row>
    <row r="123" spans="1:7" ht="15">
      <c r="A123" s="84" t="s">
        <v>387</v>
      </c>
      <c r="B123" s="84" t="s">
        <v>357</v>
      </c>
      <c r="C123" s="83" t="s">
        <v>398</v>
      </c>
      <c r="D123" s="84"/>
      <c r="E123" s="129" t="s">
        <v>399</v>
      </c>
      <c r="F123" s="107">
        <f>F124</f>
        <v>35000</v>
      </c>
      <c r="G123" s="107">
        <f>G124</f>
        <v>35000</v>
      </c>
    </row>
    <row r="124" spans="1:7" ht="25.5">
      <c r="A124" s="78" t="s">
        <v>387</v>
      </c>
      <c r="B124" s="78" t="s">
        <v>357</v>
      </c>
      <c r="C124" s="78" t="s">
        <v>398</v>
      </c>
      <c r="D124" s="78" t="s">
        <v>324</v>
      </c>
      <c r="E124" s="80" t="s">
        <v>325</v>
      </c>
      <c r="F124" s="109">
        <v>35000</v>
      </c>
      <c r="G124" s="109">
        <v>35000</v>
      </c>
    </row>
    <row r="125" spans="1:7" ht="38.25" hidden="1">
      <c r="A125" s="78" t="s">
        <v>387</v>
      </c>
      <c r="B125" s="78" t="s">
        <v>357</v>
      </c>
      <c r="C125" s="78" t="s">
        <v>400</v>
      </c>
      <c r="D125" s="78"/>
      <c r="E125" s="131" t="s">
        <v>401</v>
      </c>
      <c r="F125" s="108">
        <f>F126</f>
        <v>0</v>
      </c>
      <c r="G125" s="108">
        <f>G126</f>
        <v>0</v>
      </c>
    </row>
    <row r="126" spans="1:7" ht="25.5" hidden="1">
      <c r="A126" s="78" t="s">
        <v>387</v>
      </c>
      <c r="B126" s="78" t="s">
        <v>357</v>
      </c>
      <c r="C126" s="78" t="s">
        <v>400</v>
      </c>
      <c r="D126" s="78" t="s">
        <v>324</v>
      </c>
      <c r="E126" s="80" t="s">
        <v>325</v>
      </c>
      <c r="F126" s="109">
        <v>0</v>
      </c>
      <c r="G126" s="109">
        <v>0</v>
      </c>
    </row>
    <row r="127" spans="1:7" ht="38.25">
      <c r="A127" s="84" t="s">
        <v>387</v>
      </c>
      <c r="B127" s="84" t="s">
        <v>357</v>
      </c>
      <c r="C127" s="83" t="s">
        <v>402</v>
      </c>
      <c r="D127" s="84"/>
      <c r="E127" s="129" t="s">
        <v>403</v>
      </c>
      <c r="F127" s="107">
        <f>F128</f>
        <v>111000</v>
      </c>
      <c r="G127" s="107">
        <f>G128</f>
        <v>131000</v>
      </c>
    </row>
    <row r="128" spans="1:7" ht="25.5">
      <c r="A128" s="78" t="s">
        <v>387</v>
      </c>
      <c r="B128" s="78" t="s">
        <v>357</v>
      </c>
      <c r="C128" s="78" t="s">
        <v>402</v>
      </c>
      <c r="D128" s="78" t="s">
        <v>324</v>
      </c>
      <c r="E128" s="80" t="s">
        <v>325</v>
      </c>
      <c r="F128" s="109">
        <v>111000</v>
      </c>
      <c r="G128" s="109">
        <v>131000</v>
      </c>
    </row>
    <row r="129" spans="1:7" ht="15">
      <c r="A129" s="84" t="s">
        <v>387</v>
      </c>
      <c r="B129" s="84" t="s">
        <v>357</v>
      </c>
      <c r="C129" s="83" t="s">
        <v>404</v>
      </c>
      <c r="D129" s="86"/>
      <c r="E129" s="129" t="s">
        <v>405</v>
      </c>
      <c r="F129" s="107">
        <f>F130</f>
        <v>21000</v>
      </c>
      <c r="G129" s="107">
        <f>G130</f>
        <v>21000</v>
      </c>
    </row>
    <row r="130" spans="1:7" ht="25.5">
      <c r="A130" s="78" t="s">
        <v>387</v>
      </c>
      <c r="B130" s="78" t="s">
        <v>357</v>
      </c>
      <c r="C130" s="78" t="s">
        <v>404</v>
      </c>
      <c r="D130" s="78" t="s">
        <v>324</v>
      </c>
      <c r="E130" s="80" t="s">
        <v>325</v>
      </c>
      <c r="F130" s="109">
        <v>21000</v>
      </c>
      <c r="G130" s="109">
        <v>21000</v>
      </c>
    </row>
    <row r="131" spans="1:7" ht="25.5">
      <c r="A131" s="84" t="s">
        <v>387</v>
      </c>
      <c r="B131" s="84" t="s">
        <v>357</v>
      </c>
      <c r="C131" s="83" t="s">
        <v>406</v>
      </c>
      <c r="D131" s="84"/>
      <c r="E131" s="129" t="s">
        <v>407</v>
      </c>
      <c r="F131" s="107">
        <f>F132</f>
        <v>18450</v>
      </c>
      <c r="G131" s="107">
        <f>G132</f>
        <v>18450</v>
      </c>
    </row>
    <row r="132" spans="1:7" ht="25.5">
      <c r="A132" s="78" t="s">
        <v>387</v>
      </c>
      <c r="B132" s="78" t="s">
        <v>357</v>
      </c>
      <c r="C132" s="78" t="s">
        <v>406</v>
      </c>
      <c r="D132" s="78" t="s">
        <v>324</v>
      </c>
      <c r="E132" s="80" t="s">
        <v>325</v>
      </c>
      <c r="F132" s="110">
        <v>18450</v>
      </c>
      <c r="G132" s="110">
        <v>18450</v>
      </c>
    </row>
    <row r="133" spans="1:7" ht="25.5">
      <c r="A133" s="83" t="s">
        <v>387</v>
      </c>
      <c r="B133" s="83" t="s">
        <v>387</v>
      </c>
      <c r="C133" s="78"/>
      <c r="D133" s="78"/>
      <c r="E133" s="244" t="s">
        <v>58</v>
      </c>
      <c r="F133" s="294">
        <f aca="true" t="shared" si="8" ref="F133:G136">F134</f>
        <v>831000</v>
      </c>
      <c r="G133" s="294">
        <f t="shared" si="8"/>
        <v>831000</v>
      </c>
    </row>
    <row r="134" spans="1:7" ht="38.25">
      <c r="A134" s="292" t="s">
        <v>387</v>
      </c>
      <c r="B134" s="292" t="s">
        <v>387</v>
      </c>
      <c r="C134" s="291" t="s">
        <v>343</v>
      </c>
      <c r="D134" s="78"/>
      <c r="E134" s="289" t="s">
        <v>57</v>
      </c>
      <c r="F134" s="294">
        <f t="shared" si="8"/>
        <v>831000</v>
      </c>
      <c r="G134" s="294">
        <f t="shared" si="8"/>
        <v>831000</v>
      </c>
    </row>
    <row r="135" spans="1:7" ht="25.5">
      <c r="A135" s="293" t="s">
        <v>387</v>
      </c>
      <c r="B135" s="293" t="s">
        <v>387</v>
      </c>
      <c r="C135" s="290" t="s">
        <v>345</v>
      </c>
      <c r="D135" s="78"/>
      <c r="E135" s="288" t="s">
        <v>29</v>
      </c>
      <c r="F135" s="295">
        <f>F136+F138</f>
        <v>831000</v>
      </c>
      <c r="G135" s="295">
        <f>G136+G138</f>
        <v>831000</v>
      </c>
    </row>
    <row r="136" spans="1:7" ht="25.5">
      <c r="A136" s="293" t="s">
        <v>387</v>
      </c>
      <c r="B136" s="293" t="s">
        <v>387</v>
      </c>
      <c r="C136" s="290" t="s">
        <v>346</v>
      </c>
      <c r="D136" s="78"/>
      <c r="E136" s="288" t="s">
        <v>632</v>
      </c>
      <c r="F136" s="295">
        <f t="shared" si="8"/>
        <v>72414</v>
      </c>
      <c r="G136" s="295">
        <f t="shared" si="8"/>
        <v>72414</v>
      </c>
    </row>
    <row r="137" spans="1:7" ht="25.5">
      <c r="A137" s="293" t="s">
        <v>387</v>
      </c>
      <c r="B137" s="293" t="s">
        <v>387</v>
      </c>
      <c r="C137" s="290" t="s">
        <v>346</v>
      </c>
      <c r="D137" s="78" t="s">
        <v>324</v>
      </c>
      <c r="E137" s="288" t="s">
        <v>19</v>
      </c>
      <c r="F137" s="295">
        <v>72414</v>
      </c>
      <c r="G137" s="295">
        <v>72414</v>
      </c>
    </row>
    <row r="138" spans="1:7" ht="25.5">
      <c r="A138" s="299" t="s">
        <v>387</v>
      </c>
      <c r="B138" s="299" t="s">
        <v>387</v>
      </c>
      <c r="C138" s="300" t="s">
        <v>110</v>
      </c>
      <c r="D138" s="83"/>
      <c r="E138" s="337" t="s">
        <v>632</v>
      </c>
      <c r="F138" s="294">
        <f>F139</f>
        <v>758586</v>
      </c>
      <c r="G138" s="294">
        <f>G139</f>
        <v>758586</v>
      </c>
    </row>
    <row r="139" spans="1:7" ht="25.5">
      <c r="A139" s="293" t="s">
        <v>387</v>
      </c>
      <c r="B139" s="293" t="s">
        <v>387</v>
      </c>
      <c r="C139" s="290" t="s">
        <v>110</v>
      </c>
      <c r="D139" s="78" t="s">
        <v>324</v>
      </c>
      <c r="E139" s="80" t="s">
        <v>630</v>
      </c>
      <c r="F139" s="295">
        <v>758586</v>
      </c>
      <c r="G139" s="295">
        <v>758586</v>
      </c>
    </row>
    <row r="140" spans="1:7" ht="15.75">
      <c r="A140" s="111" t="s">
        <v>584</v>
      </c>
      <c r="B140" s="111"/>
      <c r="C140" s="111"/>
      <c r="D140" s="111"/>
      <c r="E140" s="138" t="s">
        <v>585</v>
      </c>
      <c r="F140" s="112">
        <f aca="true" t="shared" si="9" ref="F140:G144">F141</f>
        <v>8883900</v>
      </c>
      <c r="G140" s="112">
        <f t="shared" si="9"/>
        <v>0</v>
      </c>
    </row>
    <row r="141" spans="1:7" ht="15">
      <c r="A141" s="78" t="s">
        <v>584</v>
      </c>
      <c r="B141" s="78" t="s">
        <v>387</v>
      </c>
      <c r="C141" s="78"/>
      <c r="D141" s="78"/>
      <c r="E141" s="80" t="s">
        <v>586</v>
      </c>
      <c r="F141" s="110">
        <f t="shared" si="9"/>
        <v>8883900</v>
      </c>
      <c r="G141" s="110">
        <f t="shared" si="9"/>
        <v>0</v>
      </c>
    </row>
    <row r="142" spans="1:7" ht="51">
      <c r="A142" s="299" t="s">
        <v>584</v>
      </c>
      <c r="B142" s="299" t="s">
        <v>387</v>
      </c>
      <c r="C142" s="300" t="s">
        <v>390</v>
      </c>
      <c r="D142" s="78"/>
      <c r="E142" s="244" t="s">
        <v>72</v>
      </c>
      <c r="F142" s="110">
        <f t="shared" si="9"/>
        <v>8883900</v>
      </c>
      <c r="G142" s="110">
        <f t="shared" si="9"/>
        <v>0</v>
      </c>
    </row>
    <row r="143" spans="1:7" ht="25.5">
      <c r="A143" s="293" t="s">
        <v>584</v>
      </c>
      <c r="B143" s="293" t="s">
        <v>387</v>
      </c>
      <c r="C143" s="290" t="s">
        <v>391</v>
      </c>
      <c r="D143" s="78"/>
      <c r="E143" s="298" t="s">
        <v>73</v>
      </c>
      <c r="F143" s="110">
        <f>F144+F146</f>
        <v>8883900</v>
      </c>
      <c r="G143" s="110">
        <f t="shared" si="9"/>
        <v>0</v>
      </c>
    </row>
    <row r="144" spans="1:7" ht="25.5">
      <c r="A144" s="293" t="s">
        <v>584</v>
      </c>
      <c r="B144" s="293" t="s">
        <v>387</v>
      </c>
      <c r="C144" s="290" t="s">
        <v>392</v>
      </c>
      <c r="D144" s="78"/>
      <c r="E144" s="298" t="s">
        <v>19</v>
      </c>
      <c r="F144" s="110">
        <f t="shared" si="9"/>
        <v>566829.29</v>
      </c>
      <c r="G144" s="110">
        <f t="shared" si="9"/>
        <v>0</v>
      </c>
    </row>
    <row r="145" spans="1:7" ht="25.5">
      <c r="A145" s="293" t="s">
        <v>584</v>
      </c>
      <c r="B145" s="293" t="s">
        <v>387</v>
      </c>
      <c r="C145" s="290" t="s">
        <v>392</v>
      </c>
      <c r="D145" s="78" t="s">
        <v>324</v>
      </c>
      <c r="E145" s="298" t="s">
        <v>19</v>
      </c>
      <c r="F145" s="110">
        <v>566829.29</v>
      </c>
      <c r="G145" s="110">
        <v>0</v>
      </c>
    </row>
    <row r="146" spans="1:7" ht="25.5">
      <c r="A146" s="293" t="s">
        <v>584</v>
      </c>
      <c r="B146" s="293" t="s">
        <v>387</v>
      </c>
      <c r="C146" s="290" t="s">
        <v>115</v>
      </c>
      <c r="D146" s="78"/>
      <c r="E146" s="214" t="s">
        <v>114</v>
      </c>
      <c r="F146" s="110">
        <f>F147</f>
        <v>8317070.71</v>
      </c>
      <c r="G146" s="110">
        <v>0</v>
      </c>
    </row>
    <row r="147" spans="1:7" ht="25.5">
      <c r="A147" s="293" t="s">
        <v>584</v>
      </c>
      <c r="B147" s="293" t="s">
        <v>387</v>
      </c>
      <c r="C147" s="290" t="s">
        <v>115</v>
      </c>
      <c r="D147" s="78" t="s">
        <v>324</v>
      </c>
      <c r="E147" s="298" t="s">
        <v>19</v>
      </c>
      <c r="F147" s="110">
        <v>8317070.71</v>
      </c>
      <c r="G147" s="110">
        <v>0</v>
      </c>
    </row>
    <row r="148" spans="1:7" ht="18.75">
      <c r="A148" s="74" t="s">
        <v>331</v>
      </c>
      <c r="B148" s="76"/>
      <c r="C148" s="76"/>
      <c r="D148" s="76"/>
      <c r="E148" s="130" t="s">
        <v>408</v>
      </c>
      <c r="F148" s="112">
        <f>F149</f>
        <v>0</v>
      </c>
      <c r="G148" s="112">
        <f>G149</f>
        <v>0</v>
      </c>
    </row>
    <row r="149" spans="1:7" ht="15" hidden="1">
      <c r="A149" s="81" t="s">
        <v>331</v>
      </c>
      <c r="B149" s="81" t="s">
        <v>331</v>
      </c>
      <c r="C149" s="81"/>
      <c r="D149" s="81"/>
      <c r="E149" s="127" t="s">
        <v>409</v>
      </c>
      <c r="F149" s="113">
        <f>F150+F154</f>
        <v>0</v>
      </c>
      <c r="G149" s="113">
        <f>G150+G154</f>
        <v>0</v>
      </c>
    </row>
    <row r="150" spans="1:7" ht="15" hidden="1">
      <c r="A150" s="76" t="s">
        <v>331</v>
      </c>
      <c r="B150" s="76" t="s">
        <v>331</v>
      </c>
      <c r="C150" s="78"/>
      <c r="D150" s="78"/>
      <c r="E150" s="127"/>
      <c r="F150" s="113">
        <f aca="true" t="shared" si="10" ref="F150:G152">F151</f>
        <v>0</v>
      </c>
      <c r="G150" s="114">
        <f t="shared" si="10"/>
        <v>0</v>
      </c>
    </row>
    <row r="151" spans="1:7" ht="15" hidden="1">
      <c r="A151" s="87" t="s">
        <v>331</v>
      </c>
      <c r="B151" s="87" t="s">
        <v>331</v>
      </c>
      <c r="C151" s="78"/>
      <c r="D151" s="78"/>
      <c r="E151" s="80"/>
      <c r="F151" s="109">
        <f t="shared" si="10"/>
        <v>0</v>
      </c>
      <c r="G151" s="110">
        <f t="shared" si="10"/>
        <v>0</v>
      </c>
    </row>
    <row r="152" spans="1:7" ht="15" hidden="1">
      <c r="A152" s="87" t="s">
        <v>331</v>
      </c>
      <c r="B152" s="87" t="s">
        <v>331</v>
      </c>
      <c r="C152" s="78"/>
      <c r="D152" s="78"/>
      <c r="E152" s="80"/>
      <c r="F152" s="109">
        <f t="shared" si="10"/>
        <v>0</v>
      </c>
      <c r="G152" s="109">
        <f t="shared" si="10"/>
        <v>0</v>
      </c>
    </row>
    <row r="153" spans="1:7" ht="15" hidden="1">
      <c r="A153" s="78" t="s">
        <v>331</v>
      </c>
      <c r="B153" s="78" t="s">
        <v>331</v>
      </c>
      <c r="C153" s="78"/>
      <c r="D153" s="78"/>
      <c r="E153" s="80"/>
      <c r="F153" s="109">
        <v>0</v>
      </c>
      <c r="G153" s="109">
        <v>0</v>
      </c>
    </row>
    <row r="154" spans="1:7" ht="38.25" hidden="1">
      <c r="A154" s="78" t="s">
        <v>331</v>
      </c>
      <c r="B154" s="78" t="s">
        <v>331</v>
      </c>
      <c r="C154" s="78" t="s">
        <v>478</v>
      </c>
      <c r="D154" s="78"/>
      <c r="E154" s="127" t="s">
        <v>419</v>
      </c>
      <c r="F154" s="108">
        <f>F155</f>
        <v>0</v>
      </c>
      <c r="G154" s="108">
        <f>G155</f>
        <v>0</v>
      </c>
    </row>
    <row r="155" spans="1:7" ht="25.5" hidden="1">
      <c r="A155" s="78" t="s">
        <v>331</v>
      </c>
      <c r="B155" s="78" t="s">
        <v>331</v>
      </c>
      <c r="C155" s="78" t="s">
        <v>420</v>
      </c>
      <c r="D155" s="78"/>
      <c r="E155" s="132" t="s">
        <v>77</v>
      </c>
      <c r="F155" s="109">
        <f>F156</f>
        <v>0</v>
      </c>
      <c r="G155" s="109">
        <f>G156</f>
        <v>0</v>
      </c>
    </row>
    <row r="156" spans="1:7" ht="25.5" hidden="1">
      <c r="A156" s="78" t="s">
        <v>331</v>
      </c>
      <c r="B156" s="78" t="s">
        <v>331</v>
      </c>
      <c r="C156" s="78" t="s">
        <v>420</v>
      </c>
      <c r="D156" s="78" t="s">
        <v>324</v>
      </c>
      <c r="E156" s="80" t="s">
        <v>479</v>
      </c>
      <c r="F156" s="109">
        <f>F157</f>
        <v>0</v>
      </c>
      <c r="G156" s="109">
        <v>0</v>
      </c>
    </row>
    <row r="157" spans="1:7" ht="25.5" hidden="1">
      <c r="A157" s="78" t="s">
        <v>331</v>
      </c>
      <c r="B157" s="78" t="s">
        <v>331</v>
      </c>
      <c r="C157" s="78" t="s">
        <v>420</v>
      </c>
      <c r="D157" s="78" t="s">
        <v>324</v>
      </c>
      <c r="E157" s="80" t="s">
        <v>325</v>
      </c>
      <c r="F157" s="109">
        <v>0</v>
      </c>
      <c r="G157" s="109">
        <v>0</v>
      </c>
    </row>
    <row r="158" spans="1:7" ht="31.5">
      <c r="A158" s="74" t="s">
        <v>423</v>
      </c>
      <c r="B158" s="76"/>
      <c r="C158" s="76"/>
      <c r="D158" s="76"/>
      <c r="E158" s="130" t="s">
        <v>424</v>
      </c>
      <c r="F158" s="112">
        <f>F159+F179</f>
        <v>1813626</v>
      </c>
      <c r="G158" s="112">
        <f>G159+G179</f>
        <v>1530784</v>
      </c>
    </row>
    <row r="159" spans="1:7" ht="15">
      <c r="A159" s="76" t="s">
        <v>423</v>
      </c>
      <c r="B159" s="76" t="s">
        <v>307</v>
      </c>
      <c r="C159" s="76"/>
      <c r="D159" s="76"/>
      <c r="E159" s="128" t="s">
        <v>425</v>
      </c>
      <c r="F159" s="114">
        <f>F160+F170+F164+F177</f>
        <v>916626</v>
      </c>
      <c r="G159" s="114">
        <f>G160+G170+G164+G177</f>
        <v>633784</v>
      </c>
    </row>
    <row r="160" spans="1:7" ht="38.25" hidden="1">
      <c r="A160" s="76" t="s">
        <v>423</v>
      </c>
      <c r="B160" s="76" t="s">
        <v>307</v>
      </c>
      <c r="C160" s="76" t="s">
        <v>343</v>
      </c>
      <c r="D160" s="76"/>
      <c r="E160" s="128" t="s">
        <v>344</v>
      </c>
      <c r="F160" s="114">
        <f aca="true" t="shared" si="11" ref="F160:G162">F161</f>
        <v>0</v>
      </c>
      <c r="G160" s="114">
        <f t="shared" si="11"/>
        <v>0</v>
      </c>
    </row>
    <row r="161" spans="1:7" ht="25.5" hidden="1">
      <c r="A161" s="86" t="s">
        <v>423</v>
      </c>
      <c r="B161" s="86" t="s">
        <v>307</v>
      </c>
      <c r="C161" s="78" t="s">
        <v>345</v>
      </c>
      <c r="D161" s="86"/>
      <c r="E161" s="132" t="s">
        <v>426</v>
      </c>
      <c r="F161" s="110">
        <f t="shared" si="11"/>
        <v>0</v>
      </c>
      <c r="G161" s="110">
        <f t="shared" si="11"/>
        <v>0</v>
      </c>
    </row>
    <row r="162" spans="1:7" ht="25.5" hidden="1">
      <c r="A162" s="78" t="s">
        <v>423</v>
      </c>
      <c r="B162" s="78" t="s">
        <v>307</v>
      </c>
      <c r="C162" s="78" t="s">
        <v>346</v>
      </c>
      <c r="D162" s="78"/>
      <c r="E162" s="80" t="s">
        <v>347</v>
      </c>
      <c r="F162" s="109">
        <f t="shared" si="11"/>
        <v>0</v>
      </c>
      <c r="G162" s="109">
        <f t="shared" si="11"/>
        <v>0</v>
      </c>
    </row>
    <row r="163" spans="1:7" ht="25.5" hidden="1">
      <c r="A163" s="78" t="s">
        <v>423</v>
      </c>
      <c r="B163" s="78" t="s">
        <v>307</v>
      </c>
      <c r="C163" s="78" t="s">
        <v>346</v>
      </c>
      <c r="D163" s="78" t="s">
        <v>324</v>
      </c>
      <c r="E163" s="80" t="s">
        <v>325</v>
      </c>
      <c r="F163" s="109">
        <v>0</v>
      </c>
      <c r="G163" s="109">
        <v>0</v>
      </c>
    </row>
    <row r="164" spans="1:7" ht="25.5">
      <c r="A164" s="83" t="s">
        <v>423</v>
      </c>
      <c r="B164" s="83" t="s">
        <v>307</v>
      </c>
      <c r="C164" s="83" t="s">
        <v>542</v>
      </c>
      <c r="D164" s="78"/>
      <c r="E164" s="127" t="s">
        <v>428</v>
      </c>
      <c r="F164" s="109">
        <f>F165</f>
        <v>300044</v>
      </c>
      <c r="G164" s="109">
        <f>G167</f>
        <v>0</v>
      </c>
    </row>
    <row r="165" spans="1:7" ht="25.5">
      <c r="A165" s="78" t="s">
        <v>423</v>
      </c>
      <c r="B165" s="78" t="s">
        <v>307</v>
      </c>
      <c r="C165" s="78" t="s">
        <v>544</v>
      </c>
      <c r="D165" s="78"/>
      <c r="E165" s="80" t="s">
        <v>46</v>
      </c>
      <c r="F165" s="109">
        <f>F166+F168</f>
        <v>300044</v>
      </c>
      <c r="G165" s="109">
        <f>G166</f>
        <v>0</v>
      </c>
    </row>
    <row r="166" spans="1:7" ht="25.5">
      <c r="A166" s="78" t="s">
        <v>423</v>
      </c>
      <c r="B166" s="78" t="s">
        <v>307</v>
      </c>
      <c r="C166" s="78" t="s">
        <v>427</v>
      </c>
      <c r="D166" s="78"/>
      <c r="E166" s="80" t="s">
        <v>47</v>
      </c>
      <c r="F166" s="109">
        <f>F167</f>
        <v>0</v>
      </c>
      <c r="G166" s="109">
        <f>G167</f>
        <v>0</v>
      </c>
    </row>
    <row r="167" spans="1:7" ht="38.25">
      <c r="A167" s="78" t="s">
        <v>423</v>
      </c>
      <c r="B167" s="78" t="s">
        <v>307</v>
      </c>
      <c r="C167" s="78" t="s">
        <v>427</v>
      </c>
      <c r="D167" s="78" t="s">
        <v>324</v>
      </c>
      <c r="E167" s="80" t="s">
        <v>429</v>
      </c>
      <c r="F167" s="109">
        <v>0</v>
      </c>
      <c r="G167" s="109">
        <v>0</v>
      </c>
    </row>
    <row r="168" spans="1:7" ht="25.5">
      <c r="A168" s="78" t="s">
        <v>423</v>
      </c>
      <c r="B168" s="78" t="s">
        <v>307</v>
      </c>
      <c r="C168" s="78" t="s">
        <v>430</v>
      </c>
      <c r="D168" s="78"/>
      <c r="E168" s="214" t="s">
        <v>116</v>
      </c>
      <c r="F168" s="109">
        <f>F169</f>
        <v>300044</v>
      </c>
      <c r="G168" s="109">
        <v>0</v>
      </c>
    </row>
    <row r="169" spans="1:7" ht="25.5">
      <c r="A169" s="78" t="s">
        <v>423</v>
      </c>
      <c r="B169" s="78" t="s">
        <v>307</v>
      </c>
      <c r="C169" s="78" t="s">
        <v>430</v>
      </c>
      <c r="D169" s="78" t="s">
        <v>324</v>
      </c>
      <c r="E169" s="80" t="s">
        <v>325</v>
      </c>
      <c r="F169" s="110">
        <v>300044</v>
      </c>
      <c r="G169" s="115">
        <v>0</v>
      </c>
    </row>
    <row r="170" spans="1:7" ht="38.25">
      <c r="A170" s="84" t="s">
        <v>423</v>
      </c>
      <c r="B170" s="84" t="s">
        <v>307</v>
      </c>
      <c r="C170" s="84" t="s">
        <v>311</v>
      </c>
      <c r="D170" s="84"/>
      <c r="E170" s="129" t="s">
        <v>312</v>
      </c>
      <c r="F170" s="107">
        <f>F171</f>
        <v>616582</v>
      </c>
      <c r="G170" s="107">
        <f>G171</f>
        <v>633784</v>
      </c>
    </row>
    <row r="171" spans="1:7" ht="38.25">
      <c r="A171" s="78" t="s">
        <v>423</v>
      </c>
      <c r="B171" s="78" t="s">
        <v>307</v>
      </c>
      <c r="C171" s="78" t="s">
        <v>313</v>
      </c>
      <c r="D171" s="78"/>
      <c r="E171" s="80" t="s">
        <v>314</v>
      </c>
      <c r="F171" s="109">
        <f>F172</f>
        <v>616582</v>
      </c>
      <c r="G171" s="109">
        <f>G172</f>
        <v>633784</v>
      </c>
    </row>
    <row r="172" spans="1:7" s="12" customFormat="1" ht="25.5">
      <c r="A172" s="78" t="s">
        <v>423</v>
      </c>
      <c r="B172" s="78" t="s">
        <v>307</v>
      </c>
      <c r="C172" s="78" t="s">
        <v>431</v>
      </c>
      <c r="D172" s="78"/>
      <c r="E172" s="80" t="s">
        <v>432</v>
      </c>
      <c r="F172" s="109">
        <f>F173+F174+F176+F175</f>
        <v>616582</v>
      </c>
      <c r="G172" s="109">
        <f>G173+G174+G176+G175</f>
        <v>633784</v>
      </c>
    </row>
    <row r="173" spans="1:7" ht="15">
      <c r="A173" s="78" t="s">
        <v>423</v>
      </c>
      <c r="B173" s="78" t="s">
        <v>307</v>
      </c>
      <c r="C173" s="78" t="s">
        <v>431</v>
      </c>
      <c r="D173" s="78" t="s">
        <v>433</v>
      </c>
      <c r="E173" s="80" t="s">
        <v>434</v>
      </c>
      <c r="F173" s="109">
        <v>538600</v>
      </c>
      <c r="G173" s="109">
        <v>538600</v>
      </c>
    </row>
    <row r="174" spans="1:7" ht="25.5">
      <c r="A174" s="78" t="s">
        <v>423</v>
      </c>
      <c r="B174" s="78" t="s">
        <v>307</v>
      </c>
      <c r="C174" s="78" t="s">
        <v>431</v>
      </c>
      <c r="D174" s="78" t="s">
        <v>324</v>
      </c>
      <c r="E174" s="80" t="s">
        <v>325</v>
      </c>
      <c r="F174" s="109">
        <v>65982</v>
      </c>
      <c r="G174" s="109">
        <v>83184</v>
      </c>
    </row>
    <row r="175" spans="1:7" ht="15">
      <c r="A175" s="78" t="s">
        <v>423</v>
      </c>
      <c r="B175" s="78" t="s">
        <v>307</v>
      </c>
      <c r="C175" s="78" t="s">
        <v>431</v>
      </c>
      <c r="D175" s="78" t="s">
        <v>326</v>
      </c>
      <c r="E175" s="80" t="s">
        <v>327</v>
      </c>
      <c r="F175" s="109">
        <v>5000</v>
      </c>
      <c r="G175" s="109">
        <v>5000</v>
      </c>
    </row>
    <row r="176" spans="1:7" ht="15">
      <c r="A176" s="78" t="s">
        <v>423</v>
      </c>
      <c r="B176" s="78" t="s">
        <v>307</v>
      </c>
      <c r="C176" s="78" t="s">
        <v>431</v>
      </c>
      <c r="D176" s="78" t="s">
        <v>328</v>
      </c>
      <c r="E176" s="80" t="s">
        <v>329</v>
      </c>
      <c r="F176" s="109">
        <v>7000</v>
      </c>
      <c r="G176" s="109">
        <v>7000</v>
      </c>
    </row>
    <row r="177" spans="1:7" ht="25.5" hidden="1">
      <c r="A177" s="78" t="s">
        <v>423</v>
      </c>
      <c r="B177" s="78" t="s">
        <v>307</v>
      </c>
      <c r="C177" s="78" t="s">
        <v>438</v>
      </c>
      <c r="D177" s="78"/>
      <c r="E177" s="80" t="s">
        <v>439</v>
      </c>
      <c r="F177" s="109">
        <v>0</v>
      </c>
      <c r="G177" s="109">
        <v>0</v>
      </c>
    </row>
    <row r="178" spans="1:7" ht="15" hidden="1">
      <c r="A178" s="78" t="s">
        <v>423</v>
      </c>
      <c r="B178" s="78" t="s">
        <v>307</v>
      </c>
      <c r="C178" s="78" t="s">
        <v>438</v>
      </c>
      <c r="D178" s="78" t="s">
        <v>433</v>
      </c>
      <c r="E178" s="80" t="s">
        <v>434</v>
      </c>
      <c r="F178" s="109">
        <v>0</v>
      </c>
      <c r="G178" s="109">
        <v>0</v>
      </c>
    </row>
    <row r="179" spans="1:7" ht="28.5">
      <c r="A179" s="88" t="s">
        <v>423</v>
      </c>
      <c r="B179" s="88" t="s">
        <v>320</v>
      </c>
      <c r="C179" s="88"/>
      <c r="D179" s="88"/>
      <c r="E179" s="133" t="s">
        <v>440</v>
      </c>
      <c r="F179" s="116">
        <f>F180</f>
        <v>897000</v>
      </c>
      <c r="G179" s="116">
        <f>G180</f>
        <v>897000</v>
      </c>
    </row>
    <row r="180" spans="1:7" ht="38.25">
      <c r="A180" s="81" t="s">
        <v>423</v>
      </c>
      <c r="B180" s="81" t="s">
        <v>320</v>
      </c>
      <c r="C180" s="81" t="s">
        <v>311</v>
      </c>
      <c r="D180" s="81"/>
      <c r="E180" s="127" t="s">
        <v>312</v>
      </c>
      <c r="F180" s="113">
        <f>F181</f>
        <v>897000</v>
      </c>
      <c r="G180" s="113">
        <f>G181</f>
        <v>897000</v>
      </c>
    </row>
    <row r="181" spans="1:7" s="34" customFormat="1" ht="38.25">
      <c r="A181" s="83" t="s">
        <v>423</v>
      </c>
      <c r="B181" s="83" t="s">
        <v>320</v>
      </c>
      <c r="C181" s="83" t="s">
        <v>313</v>
      </c>
      <c r="D181" s="83"/>
      <c r="E181" s="131" t="s">
        <v>314</v>
      </c>
      <c r="F181" s="108">
        <f>F182+F187</f>
        <v>897000</v>
      </c>
      <c r="G181" s="108">
        <f>G182+G187</f>
        <v>897000</v>
      </c>
    </row>
    <row r="182" spans="1:7" ht="25.5" hidden="1">
      <c r="A182" s="83" t="s">
        <v>423</v>
      </c>
      <c r="B182" s="83" t="s">
        <v>320</v>
      </c>
      <c r="C182" s="83" t="s">
        <v>441</v>
      </c>
      <c r="D182" s="83"/>
      <c r="E182" s="131" t="s">
        <v>442</v>
      </c>
      <c r="F182" s="108">
        <f>F183</f>
        <v>0</v>
      </c>
      <c r="G182" s="108">
        <f>G183</f>
        <v>0</v>
      </c>
    </row>
    <row r="183" spans="1:7" ht="15" hidden="1">
      <c r="A183" s="78" t="s">
        <v>423</v>
      </c>
      <c r="B183" s="78" t="s">
        <v>320</v>
      </c>
      <c r="C183" s="78" t="s">
        <v>441</v>
      </c>
      <c r="D183" s="78" t="s">
        <v>433</v>
      </c>
      <c r="E183" s="80" t="s">
        <v>434</v>
      </c>
      <c r="F183" s="109">
        <f>F185+F184+F186</f>
        <v>0</v>
      </c>
      <c r="G183" s="109">
        <f>G185+G184+G186</f>
        <v>0</v>
      </c>
    </row>
    <row r="184" spans="1:7" ht="15" hidden="1">
      <c r="A184" s="78" t="s">
        <v>423</v>
      </c>
      <c r="B184" s="78" t="s">
        <v>320</v>
      </c>
      <c r="C184" s="78" t="s">
        <v>441</v>
      </c>
      <c r="D184" s="78" t="s">
        <v>435</v>
      </c>
      <c r="E184" s="80" t="s">
        <v>361</v>
      </c>
      <c r="F184" s="109">
        <v>0</v>
      </c>
      <c r="G184" s="109">
        <v>0</v>
      </c>
    </row>
    <row r="185" spans="1:7" ht="38.25" hidden="1">
      <c r="A185" s="78" t="s">
        <v>423</v>
      </c>
      <c r="B185" s="78" t="s">
        <v>320</v>
      </c>
      <c r="C185" s="78" t="s">
        <v>441</v>
      </c>
      <c r="D185" s="78" t="s">
        <v>436</v>
      </c>
      <c r="E185" s="80" t="s">
        <v>437</v>
      </c>
      <c r="F185" s="109">
        <v>0</v>
      </c>
      <c r="G185" s="109">
        <v>0</v>
      </c>
    </row>
    <row r="186" spans="1:7" ht="38.25" hidden="1">
      <c r="A186" s="78" t="s">
        <v>423</v>
      </c>
      <c r="B186" s="78" t="s">
        <v>320</v>
      </c>
      <c r="C186" s="78" t="s">
        <v>441</v>
      </c>
      <c r="D186" s="78" t="s">
        <v>436</v>
      </c>
      <c r="E186" s="80" t="s">
        <v>437</v>
      </c>
      <c r="F186" s="109">
        <v>0</v>
      </c>
      <c r="G186" s="109">
        <v>0</v>
      </c>
    </row>
    <row r="187" spans="1:7" ht="76.5">
      <c r="A187" s="83" t="s">
        <v>423</v>
      </c>
      <c r="B187" s="83" t="s">
        <v>320</v>
      </c>
      <c r="C187" s="83" t="s">
        <v>443</v>
      </c>
      <c r="D187" s="83"/>
      <c r="E187" s="131" t="s">
        <v>49</v>
      </c>
      <c r="F187" s="108">
        <f>F188</f>
        <v>897000</v>
      </c>
      <c r="G187" s="108">
        <f>G188</f>
        <v>897000</v>
      </c>
    </row>
    <row r="188" spans="1:7" ht="25.5">
      <c r="A188" s="78" t="s">
        <v>423</v>
      </c>
      <c r="B188" s="78" t="s">
        <v>320</v>
      </c>
      <c r="C188" s="78" t="s">
        <v>443</v>
      </c>
      <c r="D188" s="78" t="s">
        <v>318</v>
      </c>
      <c r="E188" s="80" t="s">
        <v>48</v>
      </c>
      <c r="F188" s="109">
        <v>897000</v>
      </c>
      <c r="G188" s="109">
        <v>897000</v>
      </c>
    </row>
    <row r="189" spans="1:7" ht="18.75">
      <c r="A189" s="74" t="s">
        <v>367</v>
      </c>
      <c r="B189" s="83"/>
      <c r="C189" s="78"/>
      <c r="D189" s="78"/>
      <c r="E189" s="130" t="s">
        <v>445</v>
      </c>
      <c r="F189" s="117">
        <f>F190+F201</f>
        <v>11000</v>
      </c>
      <c r="G189" s="117">
        <f>G190+G201</f>
        <v>11000</v>
      </c>
    </row>
    <row r="190" spans="1:7" ht="38.25" hidden="1">
      <c r="A190" s="76" t="s">
        <v>367</v>
      </c>
      <c r="B190" s="76"/>
      <c r="C190" s="76" t="s">
        <v>446</v>
      </c>
      <c r="D190" s="76"/>
      <c r="E190" s="127" t="s">
        <v>571</v>
      </c>
      <c r="F190" s="113">
        <f>F191</f>
        <v>0</v>
      </c>
      <c r="G190" s="113">
        <f>G191</f>
        <v>0</v>
      </c>
    </row>
    <row r="191" spans="1:7" ht="25.5" hidden="1">
      <c r="A191" s="86" t="s">
        <v>367</v>
      </c>
      <c r="B191" s="78"/>
      <c r="C191" s="78" t="s">
        <v>447</v>
      </c>
      <c r="D191" s="78"/>
      <c r="E191" s="132" t="s">
        <v>448</v>
      </c>
      <c r="F191" s="110">
        <f>F192+F195</f>
        <v>0</v>
      </c>
      <c r="G191" s="110">
        <f>G192+G195</f>
        <v>0</v>
      </c>
    </row>
    <row r="192" spans="1:7" ht="25.5" hidden="1">
      <c r="A192" s="78" t="s">
        <v>367</v>
      </c>
      <c r="B192" s="78" t="s">
        <v>307</v>
      </c>
      <c r="C192" s="78" t="s">
        <v>449</v>
      </c>
      <c r="D192" s="78"/>
      <c r="E192" s="80" t="s">
        <v>450</v>
      </c>
      <c r="F192" s="109">
        <f>F193</f>
        <v>0</v>
      </c>
      <c r="G192" s="109">
        <f>G193</f>
        <v>0</v>
      </c>
    </row>
    <row r="193" spans="1:7" ht="25.5" hidden="1">
      <c r="A193" s="78" t="s">
        <v>367</v>
      </c>
      <c r="B193" s="78" t="s">
        <v>307</v>
      </c>
      <c r="C193" s="78" t="s">
        <v>451</v>
      </c>
      <c r="D193" s="78"/>
      <c r="E193" s="80" t="s">
        <v>452</v>
      </c>
      <c r="F193" s="109">
        <f>F194</f>
        <v>0</v>
      </c>
      <c r="G193" s="109">
        <f>G194</f>
        <v>0</v>
      </c>
    </row>
    <row r="194" spans="1:7" ht="15" hidden="1">
      <c r="A194" s="78" t="s">
        <v>367</v>
      </c>
      <c r="B194" s="78" t="s">
        <v>307</v>
      </c>
      <c r="C194" s="78" t="s">
        <v>451</v>
      </c>
      <c r="D194" s="78" t="s">
        <v>453</v>
      </c>
      <c r="E194" s="80" t="s">
        <v>454</v>
      </c>
      <c r="F194" s="109">
        <v>0</v>
      </c>
      <c r="G194" s="109">
        <v>0</v>
      </c>
    </row>
    <row r="195" spans="1:7" ht="15" hidden="1">
      <c r="A195" s="86" t="s">
        <v>367</v>
      </c>
      <c r="B195" s="86" t="s">
        <v>357</v>
      </c>
      <c r="C195" s="86"/>
      <c r="D195" s="86"/>
      <c r="E195" s="132" t="s">
        <v>455</v>
      </c>
      <c r="F195" s="110">
        <f aca="true" t="shared" si="12" ref="F195:G197">F196</f>
        <v>0</v>
      </c>
      <c r="G195" s="110">
        <f t="shared" si="12"/>
        <v>0</v>
      </c>
    </row>
    <row r="196" spans="1:7" ht="25.5" hidden="1">
      <c r="A196" s="78" t="s">
        <v>367</v>
      </c>
      <c r="B196" s="78" t="s">
        <v>357</v>
      </c>
      <c r="C196" s="78" t="s">
        <v>449</v>
      </c>
      <c r="D196" s="78"/>
      <c r="E196" s="80" t="s">
        <v>450</v>
      </c>
      <c r="F196" s="109">
        <f t="shared" si="12"/>
        <v>0</v>
      </c>
      <c r="G196" s="109">
        <f t="shared" si="12"/>
        <v>0</v>
      </c>
    </row>
    <row r="197" spans="1:7" ht="25.5" hidden="1">
      <c r="A197" s="78" t="s">
        <v>367</v>
      </c>
      <c r="B197" s="78" t="s">
        <v>357</v>
      </c>
      <c r="C197" s="78" t="s">
        <v>456</v>
      </c>
      <c r="D197" s="78"/>
      <c r="E197" s="80" t="s">
        <v>457</v>
      </c>
      <c r="F197" s="109">
        <f t="shared" si="12"/>
        <v>0</v>
      </c>
      <c r="G197" s="109">
        <f t="shared" si="12"/>
        <v>0</v>
      </c>
    </row>
    <row r="198" spans="1:7" ht="15" hidden="1">
      <c r="A198" s="78" t="s">
        <v>367</v>
      </c>
      <c r="B198" s="78" t="s">
        <v>357</v>
      </c>
      <c r="C198" s="78" t="s">
        <v>456</v>
      </c>
      <c r="D198" s="78" t="s">
        <v>453</v>
      </c>
      <c r="E198" s="80" t="s">
        <v>454</v>
      </c>
      <c r="F198" s="109">
        <v>0</v>
      </c>
      <c r="G198" s="109">
        <v>0</v>
      </c>
    </row>
    <row r="199" spans="1:7" ht="38.25">
      <c r="A199" s="81" t="s">
        <v>367</v>
      </c>
      <c r="B199" s="81" t="s">
        <v>357</v>
      </c>
      <c r="C199" s="81" t="s">
        <v>311</v>
      </c>
      <c r="D199" s="81"/>
      <c r="E199" s="127" t="s">
        <v>312</v>
      </c>
      <c r="F199" s="108">
        <f aca="true" t="shared" si="13" ref="F199:G202">F200</f>
        <v>11000</v>
      </c>
      <c r="G199" s="108">
        <f t="shared" si="13"/>
        <v>11000</v>
      </c>
    </row>
    <row r="200" spans="1:7" ht="38.25">
      <c r="A200" s="78" t="s">
        <v>367</v>
      </c>
      <c r="B200" s="78" t="s">
        <v>357</v>
      </c>
      <c r="C200" s="78" t="s">
        <v>313</v>
      </c>
      <c r="D200" s="78"/>
      <c r="E200" s="80" t="s">
        <v>314</v>
      </c>
      <c r="F200" s="109">
        <f t="shared" si="13"/>
        <v>11000</v>
      </c>
      <c r="G200" s="109">
        <f t="shared" si="13"/>
        <v>11000</v>
      </c>
    </row>
    <row r="201" spans="1:7" ht="63.75">
      <c r="A201" s="78" t="s">
        <v>367</v>
      </c>
      <c r="B201" s="78" t="s">
        <v>357</v>
      </c>
      <c r="C201" s="78" t="s">
        <v>458</v>
      </c>
      <c r="D201" s="78"/>
      <c r="E201" s="80" t="s">
        <v>55</v>
      </c>
      <c r="F201" s="109">
        <f t="shared" si="13"/>
        <v>11000</v>
      </c>
      <c r="G201" s="109">
        <f t="shared" si="13"/>
        <v>11000</v>
      </c>
    </row>
    <row r="202" spans="1:7" ht="63.75">
      <c r="A202" s="78" t="s">
        <v>367</v>
      </c>
      <c r="B202" s="78" t="s">
        <v>357</v>
      </c>
      <c r="C202" s="78" t="s">
        <v>458</v>
      </c>
      <c r="D202" s="78"/>
      <c r="E202" s="80" t="s">
        <v>459</v>
      </c>
      <c r="F202" s="109">
        <f t="shared" si="13"/>
        <v>11000</v>
      </c>
      <c r="G202" s="109">
        <f t="shared" si="13"/>
        <v>11000</v>
      </c>
    </row>
    <row r="203" spans="1:7" ht="15">
      <c r="A203" s="78" t="s">
        <v>367</v>
      </c>
      <c r="B203" s="78" t="s">
        <v>357</v>
      </c>
      <c r="C203" s="78" t="s">
        <v>458</v>
      </c>
      <c r="D203" s="78" t="s">
        <v>433</v>
      </c>
      <c r="E203" s="80" t="s">
        <v>434</v>
      </c>
      <c r="F203" s="109">
        <v>11000</v>
      </c>
      <c r="G203" s="109">
        <v>11000</v>
      </c>
    </row>
    <row r="204" spans="1:7" ht="18.75" hidden="1">
      <c r="A204" s="28" t="s">
        <v>335</v>
      </c>
      <c r="B204" s="33"/>
      <c r="C204" s="33"/>
      <c r="D204" s="33"/>
      <c r="E204" s="139" t="s">
        <v>460</v>
      </c>
      <c r="F204" s="38">
        <f>F205</f>
        <v>0</v>
      </c>
      <c r="G204" s="38">
        <f>G205</f>
        <v>0</v>
      </c>
    </row>
    <row r="205" spans="1:7" ht="15" hidden="1">
      <c r="A205" s="27" t="s">
        <v>335</v>
      </c>
      <c r="B205" s="27" t="s">
        <v>307</v>
      </c>
      <c r="C205" s="27"/>
      <c r="D205" s="27"/>
      <c r="E205" s="140" t="s">
        <v>460</v>
      </c>
      <c r="F205" s="37">
        <f>F206+F210</f>
        <v>0</v>
      </c>
      <c r="G205" s="37">
        <f>G206+G210</f>
        <v>0</v>
      </c>
    </row>
    <row r="206" spans="1:7" ht="4.5" customHeight="1" hidden="1">
      <c r="A206" s="31" t="s">
        <v>335</v>
      </c>
      <c r="B206" s="31" t="s">
        <v>307</v>
      </c>
      <c r="C206" s="20" t="s">
        <v>461</v>
      </c>
      <c r="D206" s="31"/>
      <c r="E206" s="141" t="s">
        <v>480</v>
      </c>
      <c r="F206" s="39">
        <f aca="true" t="shared" si="14" ref="F206:G208">F207</f>
        <v>0</v>
      </c>
      <c r="G206" s="39">
        <f t="shared" si="14"/>
        <v>0</v>
      </c>
    </row>
    <row r="207" spans="1:7" ht="36.75" customHeight="1" hidden="1">
      <c r="A207" s="31" t="s">
        <v>335</v>
      </c>
      <c r="B207" s="31" t="s">
        <v>307</v>
      </c>
      <c r="C207" s="20" t="s">
        <v>462</v>
      </c>
      <c r="D207" s="31"/>
      <c r="E207" s="141" t="s">
        <v>463</v>
      </c>
      <c r="F207" s="39">
        <f t="shared" si="14"/>
        <v>0</v>
      </c>
      <c r="G207" s="39">
        <f t="shared" si="14"/>
        <v>0</v>
      </c>
    </row>
    <row r="208" spans="1:7" ht="26.25" customHeight="1" hidden="1">
      <c r="A208" s="20" t="s">
        <v>335</v>
      </c>
      <c r="B208" s="20" t="s">
        <v>307</v>
      </c>
      <c r="C208" s="20" t="s">
        <v>464</v>
      </c>
      <c r="D208" s="20"/>
      <c r="E208" s="141" t="s">
        <v>465</v>
      </c>
      <c r="F208" s="39">
        <f t="shared" si="14"/>
        <v>0</v>
      </c>
      <c r="G208" s="39">
        <f t="shared" si="14"/>
        <v>0</v>
      </c>
    </row>
    <row r="209" spans="1:7" ht="23.25" customHeight="1" hidden="1">
      <c r="A209" s="20" t="s">
        <v>335</v>
      </c>
      <c r="B209" s="20" t="s">
        <v>307</v>
      </c>
      <c r="C209" s="20" t="s">
        <v>464</v>
      </c>
      <c r="D209" s="20" t="s">
        <v>324</v>
      </c>
      <c r="E209" s="142" t="s">
        <v>325</v>
      </c>
      <c r="F209" s="39">
        <v>0</v>
      </c>
      <c r="G209" s="39">
        <v>0</v>
      </c>
    </row>
    <row r="210" spans="1:7" ht="31.5" customHeight="1" hidden="1">
      <c r="A210" s="22" t="s">
        <v>335</v>
      </c>
      <c r="B210" s="22" t="s">
        <v>307</v>
      </c>
      <c r="C210" s="22" t="s">
        <v>400</v>
      </c>
      <c r="D210" s="22"/>
      <c r="E210" s="143" t="s">
        <v>401</v>
      </c>
      <c r="F210" s="37">
        <f>F211</f>
        <v>0</v>
      </c>
      <c r="G210" s="37">
        <f>G211</f>
        <v>0</v>
      </c>
    </row>
    <row r="211" spans="1:7" ht="30" customHeight="1" hidden="1">
      <c r="A211" s="20"/>
      <c r="B211" s="20" t="s">
        <v>307</v>
      </c>
      <c r="C211" s="22" t="s">
        <v>400</v>
      </c>
      <c r="D211" s="20" t="s">
        <v>324</v>
      </c>
      <c r="E211" s="142" t="s">
        <v>325</v>
      </c>
      <c r="F211" s="39">
        <v>0</v>
      </c>
      <c r="G211" s="39">
        <v>0</v>
      </c>
    </row>
    <row r="212" spans="1:7" ht="27" customHeight="1">
      <c r="A212" s="415"/>
      <c r="B212" s="416"/>
      <c r="C212" s="416"/>
      <c r="D212" s="417"/>
      <c r="E212" s="323" t="s">
        <v>466</v>
      </c>
      <c r="F212" s="338">
        <f>F204+F189+F158+F140+F148+F110+F87+F67+F60+F16</f>
        <v>16717519</v>
      </c>
      <c r="G212" s="338">
        <f>G204+G189+G158+G140+G148+G110+G87+G67+G60+G16</f>
        <v>8289270</v>
      </c>
    </row>
    <row r="213" spans="1:7" ht="30.75" customHeight="1">
      <c r="A213" s="7"/>
      <c r="B213" s="7"/>
      <c r="C213" s="7"/>
      <c r="D213" s="7"/>
      <c r="E213" s="7"/>
      <c r="F213" s="7"/>
      <c r="G213" s="7"/>
    </row>
    <row r="214" ht="19.5" customHeight="1"/>
    <row r="215" spans="2:4" ht="15.75" customHeight="1">
      <c r="B215" s="403"/>
      <c r="C215" s="403"/>
      <c r="D215" s="403"/>
    </row>
  </sheetData>
  <sheetProtection/>
  <mergeCells count="19">
    <mergeCell ref="B6:G6"/>
    <mergeCell ref="B7:G7"/>
    <mergeCell ref="E5:G5"/>
    <mergeCell ref="E1:G1"/>
    <mergeCell ref="E3:G3"/>
    <mergeCell ref="E2:G2"/>
    <mergeCell ref="E4:G4"/>
    <mergeCell ref="B8:G8"/>
    <mergeCell ref="A9:G9"/>
    <mergeCell ref="A12:A13"/>
    <mergeCell ref="B12:B13"/>
    <mergeCell ref="C12:C13"/>
    <mergeCell ref="D12:D13"/>
    <mergeCell ref="F12:F13"/>
    <mergeCell ref="G12:G13"/>
    <mergeCell ref="A212:D212"/>
    <mergeCell ref="B215:D215"/>
    <mergeCell ref="E12:E13"/>
    <mergeCell ref="B10:G10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06"/>
  <sheetViews>
    <sheetView zoomScalePageLayoutView="0" workbookViewId="0" topLeftCell="A1">
      <selection activeCell="A9" sqref="A9:G9"/>
    </sheetView>
  </sheetViews>
  <sheetFormatPr defaultColWidth="9.140625" defaultRowHeight="12.75"/>
  <cols>
    <col min="1" max="1" width="44.421875" style="179" customWidth="1"/>
    <col min="2" max="2" width="7.7109375" style="13" customWidth="1"/>
    <col min="3" max="3" width="5.28125" style="13" customWidth="1"/>
    <col min="4" max="4" width="5.140625" style="13" customWidth="1"/>
    <col min="5" max="5" width="12.00390625" style="13" customWidth="1"/>
    <col min="6" max="6" width="5.7109375" style="13" customWidth="1"/>
    <col min="7" max="7" width="14.57421875" style="13" customWidth="1"/>
    <col min="8" max="8" width="4.28125" style="13" customWidth="1"/>
    <col min="9" max="9" width="11.8515625" style="13" customWidth="1"/>
    <col min="10" max="16384" width="9.140625" style="13" customWidth="1"/>
  </cols>
  <sheetData>
    <row r="1" spans="1:7" ht="15">
      <c r="A1" s="404" t="s">
        <v>100</v>
      </c>
      <c r="B1" s="404"/>
      <c r="C1" s="404"/>
      <c r="D1" s="404"/>
      <c r="E1" s="404"/>
      <c r="F1" s="404"/>
      <c r="G1" s="404"/>
    </row>
    <row r="2" spans="1:7" ht="56.25" customHeight="1">
      <c r="A2" s="423" t="s">
        <v>125</v>
      </c>
      <c r="B2" s="423"/>
      <c r="C2" s="423"/>
      <c r="D2" s="423"/>
      <c r="E2" s="423"/>
      <c r="F2" s="423"/>
      <c r="G2" s="423"/>
    </row>
    <row r="3" spans="1:7" ht="15">
      <c r="A3" s="404"/>
      <c r="B3" s="404"/>
      <c r="C3" s="404"/>
      <c r="D3" s="404"/>
      <c r="E3" s="404"/>
      <c r="F3" s="404"/>
      <c r="G3" s="404"/>
    </row>
    <row r="4" spans="1:7" ht="15">
      <c r="A4" s="404"/>
      <c r="B4" s="404"/>
      <c r="C4" s="404"/>
      <c r="D4" s="404"/>
      <c r="E4" s="404"/>
      <c r="F4" s="404"/>
      <c r="G4" s="404"/>
    </row>
    <row r="5" spans="1:7" ht="15">
      <c r="A5" s="404"/>
      <c r="B5" s="404"/>
      <c r="C5" s="404"/>
      <c r="D5" s="404"/>
      <c r="E5" s="404"/>
      <c r="F5" s="404"/>
      <c r="G5" s="404"/>
    </row>
    <row r="6" spans="1:7" ht="15">
      <c r="A6" s="221"/>
      <c r="B6" s="68"/>
      <c r="C6" s="68"/>
      <c r="D6" s="68"/>
      <c r="E6" s="68"/>
      <c r="F6" s="68"/>
      <c r="G6" s="217" t="s">
        <v>226</v>
      </c>
    </row>
    <row r="7" spans="1:13" ht="15">
      <c r="A7" s="397" t="s">
        <v>481</v>
      </c>
      <c r="B7" s="397"/>
      <c r="C7" s="397"/>
      <c r="D7" s="397"/>
      <c r="E7" s="397"/>
      <c r="F7" s="397"/>
      <c r="G7" s="397"/>
      <c r="H7" s="158"/>
      <c r="I7" s="158"/>
      <c r="J7" s="158"/>
      <c r="K7" s="158"/>
      <c r="L7" s="158"/>
      <c r="M7" s="158"/>
    </row>
    <row r="8" spans="1:13" ht="15">
      <c r="A8" s="397" t="s">
        <v>302</v>
      </c>
      <c r="B8" s="397"/>
      <c r="C8" s="397"/>
      <c r="D8" s="397"/>
      <c r="E8" s="397"/>
      <c r="F8" s="397"/>
      <c r="G8" s="397"/>
      <c r="H8" s="158"/>
      <c r="I8" s="158"/>
      <c r="J8" s="158"/>
      <c r="K8" s="158"/>
      <c r="L8" s="158"/>
      <c r="M8" s="158"/>
    </row>
    <row r="9" spans="1:13" ht="15">
      <c r="A9" s="428" t="s">
        <v>81</v>
      </c>
      <c r="B9" s="428"/>
      <c r="C9" s="428"/>
      <c r="D9" s="428"/>
      <c r="E9" s="428"/>
      <c r="F9" s="428"/>
      <c r="G9" s="428"/>
      <c r="H9" s="158"/>
      <c r="I9" s="158"/>
      <c r="J9" s="158"/>
      <c r="K9" s="158"/>
      <c r="L9" s="158"/>
      <c r="M9" s="158"/>
    </row>
    <row r="10" spans="1:7" s="222" customFormat="1" ht="12">
      <c r="A10" s="424" t="s">
        <v>223</v>
      </c>
      <c r="B10" s="426" t="s">
        <v>482</v>
      </c>
      <c r="C10" s="427"/>
      <c r="D10" s="427"/>
      <c r="E10" s="427"/>
      <c r="F10" s="427"/>
      <c r="G10" s="407" t="s">
        <v>519</v>
      </c>
    </row>
    <row r="11" spans="1:7" s="222" customFormat="1" ht="46.5" customHeight="1">
      <c r="A11" s="425"/>
      <c r="B11" s="43" t="s">
        <v>483</v>
      </c>
      <c r="C11" s="43" t="s">
        <v>484</v>
      </c>
      <c r="D11" s="43" t="s">
        <v>485</v>
      </c>
      <c r="E11" s="43" t="s">
        <v>486</v>
      </c>
      <c r="F11" s="43" t="s">
        <v>306</v>
      </c>
      <c r="G11" s="408"/>
    </row>
    <row r="12" spans="1:7" s="222" customFormat="1" ht="12">
      <c r="A12" s="237">
        <v>1</v>
      </c>
      <c r="B12" s="229">
        <v>2</v>
      </c>
      <c r="C12" s="229">
        <v>3</v>
      </c>
      <c r="D12" s="229">
        <v>4</v>
      </c>
      <c r="E12" s="229">
        <v>5</v>
      </c>
      <c r="F12" s="229">
        <v>6</v>
      </c>
      <c r="G12" s="229">
        <v>7</v>
      </c>
    </row>
    <row r="13" spans="1:7" ht="47.25">
      <c r="A13" s="169" t="s">
        <v>224</v>
      </c>
      <c r="B13" s="180" t="s">
        <v>489</v>
      </c>
      <c r="C13" s="90"/>
      <c r="D13" s="90"/>
      <c r="E13" s="90"/>
      <c r="F13" s="90"/>
      <c r="G13" s="313">
        <f>G203</f>
        <v>17045824</v>
      </c>
    </row>
    <row r="14" spans="1:7" ht="18.75">
      <c r="A14" s="170" t="s">
        <v>308</v>
      </c>
      <c r="B14" s="181" t="s">
        <v>489</v>
      </c>
      <c r="C14" s="181" t="s">
        <v>307</v>
      </c>
      <c r="D14" s="182"/>
      <c r="E14" s="182"/>
      <c r="F14" s="182"/>
      <c r="G14" s="314">
        <f>G15+G20+G33+G37+G30</f>
        <v>4769220</v>
      </c>
    </row>
    <row r="15" spans="1:7" ht="38.25">
      <c r="A15" s="171" t="s">
        <v>635</v>
      </c>
      <c r="B15" s="183" t="s">
        <v>489</v>
      </c>
      <c r="C15" s="183" t="s">
        <v>307</v>
      </c>
      <c r="D15" s="183" t="s">
        <v>309</v>
      </c>
      <c r="E15" s="183"/>
      <c r="F15" s="183"/>
      <c r="G15" s="315">
        <f>G16</f>
        <v>470400</v>
      </c>
    </row>
    <row r="16" spans="1:7" ht="51">
      <c r="A16" s="172" t="s">
        <v>610</v>
      </c>
      <c r="B16" s="184" t="s">
        <v>489</v>
      </c>
      <c r="C16" s="184" t="s">
        <v>307</v>
      </c>
      <c r="D16" s="184" t="s">
        <v>309</v>
      </c>
      <c r="E16" s="184" t="s">
        <v>311</v>
      </c>
      <c r="F16" s="184"/>
      <c r="G16" s="305">
        <f>G17</f>
        <v>470400</v>
      </c>
    </row>
    <row r="17" spans="1:7" ht="38.25">
      <c r="A17" s="172" t="s">
        <v>628</v>
      </c>
      <c r="B17" s="184" t="s">
        <v>489</v>
      </c>
      <c r="C17" s="184" t="s">
        <v>307</v>
      </c>
      <c r="D17" s="184" t="s">
        <v>309</v>
      </c>
      <c r="E17" s="184" t="s">
        <v>313</v>
      </c>
      <c r="F17" s="184"/>
      <c r="G17" s="305">
        <f>G18</f>
        <v>470400</v>
      </c>
    </row>
    <row r="18" spans="1:7" ht="15">
      <c r="A18" s="172" t="s">
        <v>316</v>
      </c>
      <c r="B18" s="184" t="s">
        <v>489</v>
      </c>
      <c r="C18" s="184" t="s">
        <v>307</v>
      </c>
      <c r="D18" s="184" t="s">
        <v>309</v>
      </c>
      <c r="E18" s="184" t="s">
        <v>315</v>
      </c>
      <c r="F18" s="184"/>
      <c r="G18" s="305">
        <f>G19</f>
        <v>470400</v>
      </c>
    </row>
    <row r="19" spans="1:7" ht="25.5">
      <c r="A19" s="164" t="s">
        <v>633</v>
      </c>
      <c r="B19" s="89" t="s">
        <v>489</v>
      </c>
      <c r="C19" s="89" t="s">
        <v>307</v>
      </c>
      <c r="D19" s="89" t="s">
        <v>309</v>
      </c>
      <c r="E19" s="89" t="s">
        <v>315</v>
      </c>
      <c r="F19" s="89" t="s">
        <v>318</v>
      </c>
      <c r="G19" s="316">
        <v>470400</v>
      </c>
    </row>
    <row r="20" spans="1:7" ht="51">
      <c r="A20" s="171" t="s">
        <v>634</v>
      </c>
      <c r="B20" s="183" t="s">
        <v>489</v>
      </c>
      <c r="C20" s="183" t="s">
        <v>307</v>
      </c>
      <c r="D20" s="183" t="s">
        <v>320</v>
      </c>
      <c r="E20" s="183"/>
      <c r="F20" s="183"/>
      <c r="G20" s="315">
        <f>G21+G28</f>
        <v>555100</v>
      </c>
    </row>
    <row r="21" spans="1:7" ht="51">
      <c r="A21" s="172" t="s">
        <v>610</v>
      </c>
      <c r="B21" s="184" t="s">
        <v>489</v>
      </c>
      <c r="C21" s="184" t="s">
        <v>307</v>
      </c>
      <c r="D21" s="184" t="s">
        <v>320</v>
      </c>
      <c r="E21" s="184" t="s">
        <v>311</v>
      </c>
      <c r="F21" s="184"/>
      <c r="G21" s="305">
        <f>G22</f>
        <v>554100</v>
      </c>
    </row>
    <row r="22" spans="1:7" ht="38.25">
      <c r="A22" s="172" t="s">
        <v>628</v>
      </c>
      <c r="B22" s="184" t="s">
        <v>489</v>
      </c>
      <c r="C22" s="184" t="s">
        <v>307</v>
      </c>
      <c r="D22" s="184" t="s">
        <v>320</v>
      </c>
      <c r="E22" s="184" t="s">
        <v>313</v>
      </c>
      <c r="F22" s="184"/>
      <c r="G22" s="305">
        <f>G23</f>
        <v>554100</v>
      </c>
    </row>
    <row r="23" spans="1:7" ht="15">
      <c r="A23" s="172" t="s">
        <v>323</v>
      </c>
      <c r="B23" s="184" t="s">
        <v>489</v>
      </c>
      <c r="C23" s="184" t="s">
        <v>307</v>
      </c>
      <c r="D23" s="184" t="s">
        <v>320</v>
      </c>
      <c r="E23" s="184" t="s">
        <v>322</v>
      </c>
      <c r="F23" s="184"/>
      <c r="G23" s="305">
        <f>G24+G25+G26+G27</f>
        <v>554100</v>
      </c>
    </row>
    <row r="24" spans="1:7" ht="25.5">
      <c r="A24" s="164" t="s">
        <v>633</v>
      </c>
      <c r="B24" s="89" t="s">
        <v>489</v>
      </c>
      <c r="C24" s="89" t="s">
        <v>307</v>
      </c>
      <c r="D24" s="89" t="s">
        <v>320</v>
      </c>
      <c r="E24" s="89" t="s">
        <v>322</v>
      </c>
      <c r="F24" s="89" t="s">
        <v>318</v>
      </c>
      <c r="G24" s="316">
        <v>307400</v>
      </c>
    </row>
    <row r="25" spans="1:7" ht="38.25">
      <c r="A25" s="164" t="s">
        <v>15</v>
      </c>
      <c r="B25" s="89" t="s">
        <v>489</v>
      </c>
      <c r="C25" s="89" t="s">
        <v>307</v>
      </c>
      <c r="D25" s="89" t="s">
        <v>320</v>
      </c>
      <c r="E25" s="89" t="s">
        <v>322</v>
      </c>
      <c r="F25" s="89" t="s">
        <v>324</v>
      </c>
      <c r="G25" s="316">
        <v>216700</v>
      </c>
    </row>
    <row r="26" spans="1:7" ht="15">
      <c r="A26" s="164" t="s">
        <v>327</v>
      </c>
      <c r="B26" s="89" t="s">
        <v>489</v>
      </c>
      <c r="C26" s="89" t="s">
        <v>307</v>
      </c>
      <c r="D26" s="89" t="s">
        <v>320</v>
      </c>
      <c r="E26" s="89" t="s">
        <v>322</v>
      </c>
      <c r="F26" s="89" t="s">
        <v>326</v>
      </c>
      <c r="G26" s="316">
        <v>10000</v>
      </c>
    </row>
    <row r="27" spans="1:7" ht="15">
      <c r="A27" s="164" t="s">
        <v>636</v>
      </c>
      <c r="B27" s="89" t="s">
        <v>489</v>
      </c>
      <c r="C27" s="89" t="s">
        <v>307</v>
      </c>
      <c r="D27" s="89" t="s">
        <v>320</v>
      </c>
      <c r="E27" s="89" t="s">
        <v>322</v>
      </c>
      <c r="F27" s="89" t="s">
        <v>328</v>
      </c>
      <c r="G27" s="316">
        <v>20000</v>
      </c>
    </row>
    <row r="28" spans="1:7" ht="51">
      <c r="A28" s="172" t="s">
        <v>626</v>
      </c>
      <c r="B28" s="184" t="s">
        <v>489</v>
      </c>
      <c r="C28" s="184" t="s">
        <v>307</v>
      </c>
      <c r="D28" s="184" t="s">
        <v>320</v>
      </c>
      <c r="E28" s="184" t="s">
        <v>330</v>
      </c>
      <c r="F28" s="184"/>
      <c r="G28" s="305">
        <f>G29</f>
        <v>1000</v>
      </c>
    </row>
    <row r="29" spans="1:7" ht="38.25">
      <c r="A29" s="164" t="s">
        <v>31</v>
      </c>
      <c r="B29" s="89" t="s">
        <v>489</v>
      </c>
      <c r="C29" s="89" t="s">
        <v>307</v>
      </c>
      <c r="D29" s="89" t="s">
        <v>320</v>
      </c>
      <c r="E29" s="89" t="s">
        <v>330</v>
      </c>
      <c r="F29" s="185" t="s">
        <v>324</v>
      </c>
      <c r="G29" s="316">
        <v>1000</v>
      </c>
    </row>
    <row r="30" spans="1:7" s="26" customFormat="1" ht="12.75">
      <c r="A30" s="172" t="s">
        <v>332</v>
      </c>
      <c r="B30" s="184" t="s">
        <v>489</v>
      </c>
      <c r="C30" s="184" t="s">
        <v>307</v>
      </c>
      <c r="D30" s="184" t="s">
        <v>331</v>
      </c>
      <c r="E30" s="184" t="s">
        <v>105</v>
      </c>
      <c r="F30" s="184"/>
      <c r="G30" s="305">
        <f>G31</f>
        <v>116800</v>
      </c>
    </row>
    <row r="31" spans="1:7" ht="38.25">
      <c r="A31" s="164" t="s">
        <v>108</v>
      </c>
      <c r="B31" s="89" t="s">
        <v>489</v>
      </c>
      <c r="C31" s="89" t="s">
        <v>307</v>
      </c>
      <c r="D31" s="89" t="s">
        <v>331</v>
      </c>
      <c r="E31" s="89" t="s">
        <v>105</v>
      </c>
      <c r="F31" s="89"/>
      <c r="G31" s="316">
        <f>G32</f>
        <v>116800</v>
      </c>
    </row>
    <row r="32" spans="1:7" ht="15">
      <c r="A32" s="164" t="s">
        <v>107</v>
      </c>
      <c r="B32" s="89" t="s">
        <v>489</v>
      </c>
      <c r="C32" s="89" t="s">
        <v>307</v>
      </c>
      <c r="D32" s="89" t="s">
        <v>331</v>
      </c>
      <c r="E32" s="89" t="s">
        <v>105</v>
      </c>
      <c r="F32" s="89" t="s">
        <v>106</v>
      </c>
      <c r="G32" s="316">
        <v>116800</v>
      </c>
    </row>
    <row r="33" spans="1:7" ht="15">
      <c r="A33" s="173" t="s">
        <v>336</v>
      </c>
      <c r="B33" s="184" t="s">
        <v>489</v>
      </c>
      <c r="C33" s="184" t="s">
        <v>307</v>
      </c>
      <c r="D33" s="184" t="s">
        <v>335</v>
      </c>
      <c r="E33" s="184"/>
      <c r="F33" s="184"/>
      <c r="G33" s="305">
        <f>G34</f>
        <v>20920</v>
      </c>
    </row>
    <row r="34" spans="1:7" ht="51">
      <c r="A34" s="172" t="s">
        <v>610</v>
      </c>
      <c r="B34" s="184" t="s">
        <v>489</v>
      </c>
      <c r="C34" s="184" t="s">
        <v>307</v>
      </c>
      <c r="D34" s="184" t="s">
        <v>335</v>
      </c>
      <c r="E34" s="184" t="s">
        <v>311</v>
      </c>
      <c r="F34" s="184"/>
      <c r="G34" s="305">
        <f>G35</f>
        <v>20920</v>
      </c>
    </row>
    <row r="35" spans="1:7" ht="38.25">
      <c r="A35" s="172" t="s">
        <v>628</v>
      </c>
      <c r="B35" s="184" t="s">
        <v>489</v>
      </c>
      <c r="C35" s="184" t="s">
        <v>307</v>
      </c>
      <c r="D35" s="184" t="s">
        <v>335</v>
      </c>
      <c r="E35" s="184" t="s">
        <v>313</v>
      </c>
      <c r="F35" s="89"/>
      <c r="G35" s="316">
        <f>G36</f>
        <v>20920</v>
      </c>
    </row>
    <row r="36" spans="1:7" ht="15">
      <c r="A36" s="164" t="s">
        <v>340</v>
      </c>
      <c r="B36" s="89" t="s">
        <v>489</v>
      </c>
      <c r="C36" s="89" t="s">
        <v>307</v>
      </c>
      <c r="D36" s="89" t="s">
        <v>335</v>
      </c>
      <c r="E36" s="89" t="s">
        <v>337</v>
      </c>
      <c r="F36" s="89" t="s">
        <v>339</v>
      </c>
      <c r="G36" s="316">
        <v>20920</v>
      </c>
    </row>
    <row r="37" spans="1:7" ht="15">
      <c r="A37" s="171" t="s">
        <v>341</v>
      </c>
      <c r="B37" s="183" t="s">
        <v>489</v>
      </c>
      <c r="C37" s="183" t="s">
        <v>307</v>
      </c>
      <c r="D37" s="183" t="s">
        <v>342</v>
      </c>
      <c r="E37" s="183"/>
      <c r="F37" s="183"/>
      <c r="G37" s="315">
        <f>G38+G43+G48+G56+G52</f>
        <v>3606000</v>
      </c>
    </row>
    <row r="38" spans="1:7" ht="51" hidden="1">
      <c r="A38" s="172" t="s">
        <v>30</v>
      </c>
      <c r="B38" s="184" t="s">
        <v>489</v>
      </c>
      <c r="C38" s="184" t="s">
        <v>307</v>
      </c>
      <c r="D38" s="184" t="s">
        <v>342</v>
      </c>
      <c r="E38" s="184" t="s">
        <v>343</v>
      </c>
      <c r="F38" s="184"/>
      <c r="G38" s="305">
        <f>G39</f>
        <v>0</v>
      </c>
    </row>
    <row r="39" spans="1:7" ht="38.25" hidden="1">
      <c r="A39" s="172" t="s">
        <v>29</v>
      </c>
      <c r="B39" s="184" t="s">
        <v>489</v>
      </c>
      <c r="C39" s="184" t="s">
        <v>307</v>
      </c>
      <c r="D39" s="184" t="s">
        <v>342</v>
      </c>
      <c r="E39" s="184" t="s">
        <v>345</v>
      </c>
      <c r="F39" s="184"/>
      <c r="G39" s="305">
        <f>G40</f>
        <v>0</v>
      </c>
    </row>
    <row r="40" spans="1:7" ht="25.5" hidden="1">
      <c r="A40" s="172" t="s">
        <v>632</v>
      </c>
      <c r="B40" s="184" t="s">
        <v>489</v>
      </c>
      <c r="C40" s="184" t="s">
        <v>307</v>
      </c>
      <c r="D40" s="184" t="s">
        <v>342</v>
      </c>
      <c r="E40" s="184" t="s">
        <v>346</v>
      </c>
      <c r="F40" s="184"/>
      <c r="G40" s="305">
        <f>G41</f>
        <v>0</v>
      </c>
    </row>
    <row r="41" spans="1:7" ht="38.25" hidden="1">
      <c r="A41" s="164" t="s">
        <v>15</v>
      </c>
      <c r="B41" s="89" t="s">
        <v>489</v>
      </c>
      <c r="C41" s="89" t="s">
        <v>307</v>
      </c>
      <c r="D41" s="89" t="s">
        <v>342</v>
      </c>
      <c r="E41" s="89" t="s">
        <v>346</v>
      </c>
      <c r="F41" s="89" t="s">
        <v>324</v>
      </c>
      <c r="G41" s="316">
        <v>0</v>
      </c>
    </row>
    <row r="42" spans="1:7" ht="15" hidden="1">
      <c r="A42" s="172" t="s">
        <v>493</v>
      </c>
      <c r="B42" s="184" t="s">
        <v>489</v>
      </c>
      <c r="C42" s="184" t="s">
        <v>307</v>
      </c>
      <c r="D42" s="184" t="s">
        <v>342</v>
      </c>
      <c r="E42" s="184" t="s">
        <v>346</v>
      </c>
      <c r="F42" s="184"/>
      <c r="G42" s="305">
        <f>G38</f>
        <v>0</v>
      </c>
    </row>
    <row r="43" spans="1:7" ht="51">
      <c r="A43" s="174" t="s">
        <v>82</v>
      </c>
      <c r="B43" s="188" t="s">
        <v>489</v>
      </c>
      <c r="C43" s="188" t="s">
        <v>307</v>
      </c>
      <c r="D43" s="188" t="s">
        <v>342</v>
      </c>
      <c r="E43" s="189" t="s">
        <v>348</v>
      </c>
      <c r="F43" s="188"/>
      <c r="G43" s="317">
        <f>G45</f>
        <v>20000</v>
      </c>
    </row>
    <row r="44" spans="1:7" ht="30">
      <c r="A44" s="163" t="s">
        <v>36</v>
      </c>
      <c r="B44" s="184" t="s">
        <v>489</v>
      </c>
      <c r="C44" s="184" t="s">
        <v>307</v>
      </c>
      <c r="D44" s="184" t="s">
        <v>342</v>
      </c>
      <c r="E44" s="187" t="s">
        <v>537</v>
      </c>
      <c r="F44" s="184"/>
      <c r="G44" s="305">
        <f>G45</f>
        <v>20000</v>
      </c>
    </row>
    <row r="45" spans="1:7" ht="38.25">
      <c r="A45" s="172" t="s">
        <v>37</v>
      </c>
      <c r="B45" s="184" t="s">
        <v>489</v>
      </c>
      <c r="C45" s="184" t="s">
        <v>307</v>
      </c>
      <c r="D45" s="184" t="s">
        <v>342</v>
      </c>
      <c r="E45" s="187" t="s">
        <v>349</v>
      </c>
      <c r="F45" s="184"/>
      <c r="G45" s="305">
        <f>G46</f>
        <v>20000</v>
      </c>
    </row>
    <row r="46" spans="1:7" ht="38.25">
      <c r="A46" s="164" t="s">
        <v>28</v>
      </c>
      <c r="B46" s="89" t="s">
        <v>489</v>
      </c>
      <c r="C46" s="89" t="s">
        <v>307</v>
      </c>
      <c r="D46" s="89" t="s">
        <v>342</v>
      </c>
      <c r="E46" s="187" t="s">
        <v>349</v>
      </c>
      <c r="F46" s="89" t="s">
        <v>324</v>
      </c>
      <c r="G46" s="316">
        <v>20000</v>
      </c>
    </row>
    <row r="47" spans="1:7" ht="15">
      <c r="A47" s="172" t="s">
        <v>493</v>
      </c>
      <c r="B47" s="184" t="s">
        <v>489</v>
      </c>
      <c r="C47" s="184" t="s">
        <v>307</v>
      </c>
      <c r="D47" s="184" t="s">
        <v>342</v>
      </c>
      <c r="E47" s="187" t="s">
        <v>349</v>
      </c>
      <c r="F47" s="184"/>
      <c r="G47" s="305">
        <f>G46</f>
        <v>20000</v>
      </c>
    </row>
    <row r="48" spans="1:7" ht="38.25">
      <c r="A48" s="302" t="s">
        <v>76</v>
      </c>
      <c r="B48" s="184" t="s">
        <v>489</v>
      </c>
      <c r="C48" s="189" t="s">
        <v>307</v>
      </c>
      <c r="D48" s="189" t="s">
        <v>342</v>
      </c>
      <c r="E48" s="189" t="s">
        <v>478</v>
      </c>
      <c r="F48" s="189"/>
      <c r="G48" s="305">
        <f>G49</f>
        <v>5000</v>
      </c>
    </row>
    <row r="49" spans="1:7" ht="38.25">
      <c r="A49" s="214" t="s">
        <v>74</v>
      </c>
      <c r="B49" s="89" t="s">
        <v>489</v>
      </c>
      <c r="C49" s="187" t="s">
        <v>307</v>
      </c>
      <c r="D49" s="187" t="s">
        <v>342</v>
      </c>
      <c r="E49" s="187" t="s">
        <v>548</v>
      </c>
      <c r="F49" s="187"/>
      <c r="G49" s="316">
        <f>G50</f>
        <v>5000</v>
      </c>
    </row>
    <row r="50" spans="1:7" ht="25.5">
      <c r="A50" s="214" t="s">
        <v>75</v>
      </c>
      <c r="B50" s="89" t="s">
        <v>489</v>
      </c>
      <c r="C50" s="187" t="s">
        <v>307</v>
      </c>
      <c r="D50" s="187" t="s">
        <v>342</v>
      </c>
      <c r="E50" s="187" t="s">
        <v>420</v>
      </c>
      <c r="F50" s="187"/>
      <c r="G50" s="316">
        <f>G51</f>
        <v>5000</v>
      </c>
    </row>
    <row r="51" spans="1:7" ht="38.25">
      <c r="A51" s="80" t="s">
        <v>627</v>
      </c>
      <c r="B51" s="89" t="s">
        <v>489</v>
      </c>
      <c r="C51" s="187" t="s">
        <v>307</v>
      </c>
      <c r="D51" s="187" t="s">
        <v>342</v>
      </c>
      <c r="E51" s="187" t="s">
        <v>420</v>
      </c>
      <c r="F51" s="187" t="s">
        <v>324</v>
      </c>
      <c r="G51" s="316">
        <v>5000</v>
      </c>
    </row>
    <row r="52" spans="1:7" ht="51">
      <c r="A52" s="174" t="s">
        <v>89</v>
      </c>
      <c r="B52" s="188" t="s">
        <v>489</v>
      </c>
      <c r="C52" s="188" t="s">
        <v>307</v>
      </c>
      <c r="D52" s="188" t="s">
        <v>342</v>
      </c>
      <c r="E52" s="190" t="s">
        <v>551</v>
      </c>
      <c r="F52" s="188"/>
      <c r="G52" s="317">
        <f>G54</f>
        <v>1500000</v>
      </c>
    </row>
    <row r="53" spans="1:7" ht="25.5">
      <c r="A53" s="172" t="s">
        <v>40</v>
      </c>
      <c r="B53" s="184" t="s">
        <v>489</v>
      </c>
      <c r="C53" s="184" t="s">
        <v>307</v>
      </c>
      <c r="D53" s="184" t="s">
        <v>342</v>
      </c>
      <c r="E53" s="187" t="s">
        <v>553</v>
      </c>
      <c r="F53" s="184"/>
      <c r="G53" s="305">
        <f>G54</f>
        <v>1500000</v>
      </c>
    </row>
    <row r="54" spans="1:7" ht="51">
      <c r="A54" s="172" t="s">
        <v>496</v>
      </c>
      <c r="B54" s="184" t="s">
        <v>489</v>
      </c>
      <c r="C54" s="184" t="s">
        <v>307</v>
      </c>
      <c r="D54" s="184" t="s">
        <v>342</v>
      </c>
      <c r="E54" s="187" t="s">
        <v>351</v>
      </c>
      <c r="F54" s="184"/>
      <c r="G54" s="305">
        <f>G55</f>
        <v>1500000</v>
      </c>
    </row>
    <row r="55" spans="1:7" ht="38.25">
      <c r="A55" s="164" t="s">
        <v>27</v>
      </c>
      <c r="B55" s="89" t="s">
        <v>489</v>
      </c>
      <c r="C55" s="89" t="s">
        <v>307</v>
      </c>
      <c r="D55" s="89" t="s">
        <v>342</v>
      </c>
      <c r="E55" s="187" t="s">
        <v>351</v>
      </c>
      <c r="F55" s="89" t="s">
        <v>324</v>
      </c>
      <c r="G55" s="316">
        <v>1500000</v>
      </c>
    </row>
    <row r="56" spans="1:7" ht="51">
      <c r="A56" s="172" t="s">
        <v>610</v>
      </c>
      <c r="B56" s="184" t="s">
        <v>489</v>
      </c>
      <c r="C56" s="184" t="s">
        <v>307</v>
      </c>
      <c r="D56" s="184" t="s">
        <v>342</v>
      </c>
      <c r="E56" s="184" t="s">
        <v>311</v>
      </c>
      <c r="F56" s="184"/>
      <c r="G56" s="305">
        <f>G57</f>
        <v>2081000</v>
      </c>
    </row>
    <row r="57" spans="1:7" ht="38.25">
      <c r="A57" s="172" t="s">
        <v>628</v>
      </c>
      <c r="B57" s="184" t="s">
        <v>489</v>
      </c>
      <c r="C57" s="184" t="s">
        <v>307</v>
      </c>
      <c r="D57" s="184" t="s">
        <v>342</v>
      </c>
      <c r="E57" s="184" t="s">
        <v>313</v>
      </c>
      <c r="F57" s="184"/>
      <c r="G57" s="305">
        <f>G58+G59</f>
        <v>2081000</v>
      </c>
    </row>
    <row r="58" spans="1:7" ht="25.5">
      <c r="A58" s="164" t="s">
        <v>631</v>
      </c>
      <c r="B58" s="89" t="s">
        <v>489</v>
      </c>
      <c r="C58" s="89" t="s">
        <v>307</v>
      </c>
      <c r="D58" s="89" t="s">
        <v>342</v>
      </c>
      <c r="E58" s="89" t="s">
        <v>353</v>
      </c>
      <c r="F58" s="89" t="s">
        <v>318</v>
      </c>
      <c r="G58" s="316">
        <v>2012000</v>
      </c>
    </row>
    <row r="59" spans="1:7" ht="38.25">
      <c r="A59" s="164" t="s">
        <v>629</v>
      </c>
      <c r="B59" s="89" t="s">
        <v>489</v>
      </c>
      <c r="C59" s="89" t="s">
        <v>307</v>
      </c>
      <c r="D59" s="89" t="s">
        <v>342</v>
      </c>
      <c r="E59" s="89" t="s">
        <v>353</v>
      </c>
      <c r="F59" s="89" t="s">
        <v>324</v>
      </c>
      <c r="G59" s="316">
        <v>69000</v>
      </c>
    </row>
    <row r="60" spans="1:7" ht="18.75">
      <c r="A60" s="157" t="s">
        <v>356</v>
      </c>
      <c r="B60" s="181" t="s">
        <v>489</v>
      </c>
      <c r="C60" s="181" t="s">
        <v>309</v>
      </c>
      <c r="D60" s="182"/>
      <c r="E60" s="182"/>
      <c r="F60" s="182"/>
      <c r="G60" s="314">
        <f>G61</f>
        <v>162400</v>
      </c>
    </row>
    <row r="61" spans="1:7" ht="15">
      <c r="A61" s="171" t="s">
        <v>358</v>
      </c>
      <c r="B61" s="183" t="s">
        <v>489</v>
      </c>
      <c r="C61" s="183" t="s">
        <v>309</v>
      </c>
      <c r="D61" s="183" t="s">
        <v>357</v>
      </c>
      <c r="E61" s="183"/>
      <c r="F61" s="183"/>
      <c r="G61" s="315">
        <f>G62</f>
        <v>162400</v>
      </c>
    </row>
    <row r="62" spans="1:7" ht="51">
      <c r="A62" s="172" t="s">
        <v>610</v>
      </c>
      <c r="B62" s="184" t="s">
        <v>489</v>
      </c>
      <c r="C62" s="184" t="s">
        <v>309</v>
      </c>
      <c r="D62" s="184" t="s">
        <v>357</v>
      </c>
      <c r="E62" s="184" t="s">
        <v>311</v>
      </c>
      <c r="F62" s="184"/>
      <c r="G62" s="305">
        <f>G63</f>
        <v>162400</v>
      </c>
    </row>
    <row r="63" spans="1:7" ht="38.25">
      <c r="A63" s="172" t="s">
        <v>628</v>
      </c>
      <c r="B63" s="184" t="s">
        <v>489</v>
      </c>
      <c r="C63" s="184" t="s">
        <v>309</v>
      </c>
      <c r="D63" s="184" t="s">
        <v>357</v>
      </c>
      <c r="E63" s="184" t="s">
        <v>313</v>
      </c>
      <c r="F63" s="184"/>
      <c r="G63" s="305">
        <f>G64</f>
        <v>162400</v>
      </c>
    </row>
    <row r="64" spans="1:7" ht="38.25">
      <c r="A64" s="172" t="s">
        <v>360</v>
      </c>
      <c r="B64" s="184" t="s">
        <v>489</v>
      </c>
      <c r="C64" s="184" t="s">
        <v>309</v>
      </c>
      <c r="D64" s="184" t="s">
        <v>357</v>
      </c>
      <c r="E64" s="184" t="s">
        <v>359</v>
      </c>
      <c r="F64" s="184"/>
      <c r="G64" s="305">
        <f>G65+G66</f>
        <v>162400</v>
      </c>
    </row>
    <row r="65" spans="1:7" ht="25.5">
      <c r="A65" s="164" t="s">
        <v>633</v>
      </c>
      <c r="B65" s="89" t="s">
        <v>489</v>
      </c>
      <c r="C65" s="89" t="s">
        <v>309</v>
      </c>
      <c r="D65" s="89" t="s">
        <v>357</v>
      </c>
      <c r="E65" s="89" t="s">
        <v>359</v>
      </c>
      <c r="F65" s="89" t="s">
        <v>318</v>
      </c>
      <c r="G65" s="316">
        <v>162400</v>
      </c>
    </row>
    <row r="66" spans="1:7" ht="38.25">
      <c r="A66" s="164" t="s">
        <v>15</v>
      </c>
      <c r="B66" s="89" t="s">
        <v>489</v>
      </c>
      <c r="C66" s="89" t="s">
        <v>309</v>
      </c>
      <c r="D66" s="89" t="s">
        <v>357</v>
      </c>
      <c r="E66" s="89" t="s">
        <v>359</v>
      </c>
      <c r="F66" s="89" t="s">
        <v>324</v>
      </c>
      <c r="G66" s="316"/>
    </row>
    <row r="67" spans="1:7" ht="31.5">
      <c r="A67" s="157" t="s">
        <v>363</v>
      </c>
      <c r="B67" s="181" t="s">
        <v>489</v>
      </c>
      <c r="C67" s="181" t="s">
        <v>357</v>
      </c>
      <c r="D67" s="182"/>
      <c r="E67" s="182"/>
      <c r="F67" s="182"/>
      <c r="G67" s="314">
        <f>G68</f>
        <v>353054</v>
      </c>
    </row>
    <row r="68" spans="1:8" ht="15">
      <c r="A68" s="175" t="s">
        <v>368</v>
      </c>
      <c r="B68" s="191" t="s">
        <v>489</v>
      </c>
      <c r="C68" s="191" t="s">
        <v>357</v>
      </c>
      <c r="D68" s="191" t="s">
        <v>367</v>
      </c>
      <c r="E68" s="191"/>
      <c r="F68" s="191"/>
      <c r="G68" s="318">
        <f>G69+G75</f>
        <v>353054</v>
      </c>
      <c r="H68" s="12"/>
    </row>
    <row r="69" spans="1:8" ht="51">
      <c r="A69" s="174" t="s">
        <v>26</v>
      </c>
      <c r="B69" s="188" t="s">
        <v>489</v>
      </c>
      <c r="C69" s="188" t="s">
        <v>357</v>
      </c>
      <c r="D69" s="188" t="s">
        <v>367</v>
      </c>
      <c r="E69" s="188" t="s">
        <v>369</v>
      </c>
      <c r="F69" s="188"/>
      <c r="G69" s="317">
        <f>G70</f>
        <v>73000</v>
      </c>
      <c r="H69" s="12"/>
    </row>
    <row r="70" spans="1:8" ht="25.5">
      <c r="A70" s="80" t="s">
        <v>372</v>
      </c>
      <c r="B70" s="89" t="s">
        <v>489</v>
      </c>
      <c r="C70" s="89" t="s">
        <v>357</v>
      </c>
      <c r="D70" s="89" t="s">
        <v>367</v>
      </c>
      <c r="E70" s="89" t="s">
        <v>371</v>
      </c>
      <c r="F70" s="89"/>
      <c r="G70" s="316">
        <f>G72+G73</f>
        <v>73000</v>
      </c>
      <c r="H70" s="12"/>
    </row>
    <row r="71" spans="1:8" ht="25.5">
      <c r="A71" s="154" t="s">
        <v>41</v>
      </c>
      <c r="B71" s="89" t="s">
        <v>489</v>
      </c>
      <c r="C71" s="89" t="s">
        <v>357</v>
      </c>
      <c r="D71" s="89" t="s">
        <v>367</v>
      </c>
      <c r="E71" s="89" t="s">
        <v>373</v>
      </c>
      <c r="F71" s="89"/>
      <c r="G71" s="316">
        <f>G72</f>
        <v>43000</v>
      </c>
      <c r="H71" s="12"/>
    </row>
    <row r="72" spans="1:8" ht="38.25">
      <c r="A72" s="164" t="s">
        <v>629</v>
      </c>
      <c r="B72" s="89" t="s">
        <v>489</v>
      </c>
      <c r="C72" s="89" t="s">
        <v>357</v>
      </c>
      <c r="D72" s="89" t="s">
        <v>367</v>
      </c>
      <c r="E72" s="89" t="s">
        <v>373</v>
      </c>
      <c r="F72" s="89" t="s">
        <v>324</v>
      </c>
      <c r="G72" s="316">
        <v>43000</v>
      </c>
      <c r="H72" s="12"/>
    </row>
    <row r="73" spans="1:8" ht="25.5">
      <c r="A73" s="164" t="s">
        <v>375</v>
      </c>
      <c r="B73" s="89" t="s">
        <v>489</v>
      </c>
      <c r="C73" s="89" t="s">
        <v>357</v>
      </c>
      <c r="D73" s="89" t="s">
        <v>367</v>
      </c>
      <c r="E73" s="89" t="s">
        <v>374</v>
      </c>
      <c r="F73" s="89"/>
      <c r="G73" s="316">
        <f>G74</f>
        <v>30000</v>
      </c>
      <c r="H73" s="12"/>
    </row>
    <row r="74" spans="1:8" ht="38.25">
      <c r="A74" s="164" t="s">
        <v>629</v>
      </c>
      <c r="B74" s="89" t="s">
        <v>489</v>
      </c>
      <c r="C74" s="89" t="s">
        <v>357</v>
      </c>
      <c r="D74" s="89" t="s">
        <v>367</v>
      </c>
      <c r="E74" s="89" t="s">
        <v>374</v>
      </c>
      <c r="F74" s="89" t="s">
        <v>324</v>
      </c>
      <c r="G74" s="316">
        <v>30000</v>
      </c>
      <c r="H74" s="12"/>
    </row>
    <row r="75" spans="1:7" ht="51">
      <c r="A75" s="172" t="s">
        <v>610</v>
      </c>
      <c r="B75" s="184" t="s">
        <v>489</v>
      </c>
      <c r="C75" s="184" t="s">
        <v>357</v>
      </c>
      <c r="D75" s="184" t="s">
        <v>367</v>
      </c>
      <c r="E75" s="184" t="s">
        <v>311</v>
      </c>
      <c r="F75" s="184"/>
      <c r="G75" s="305">
        <f>G76</f>
        <v>280054</v>
      </c>
    </row>
    <row r="76" spans="1:7" ht="38.25">
      <c r="A76" s="172" t="s">
        <v>628</v>
      </c>
      <c r="B76" s="184" t="s">
        <v>489</v>
      </c>
      <c r="C76" s="184" t="s">
        <v>357</v>
      </c>
      <c r="D76" s="184" t="s">
        <v>367</v>
      </c>
      <c r="E76" s="184" t="s">
        <v>313</v>
      </c>
      <c r="F76" s="184"/>
      <c r="G76" s="305">
        <f>G79+G77+G81+G84</f>
        <v>280054</v>
      </c>
    </row>
    <row r="77" spans="1:7" ht="38.25">
      <c r="A77" s="172" t="s">
        <v>25</v>
      </c>
      <c r="B77" s="184" t="s">
        <v>489</v>
      </c>
      <c r="C77" s="184" t="s">
        <v>357</v>
      </c>
      <c r="D77" s="184" t="s">
        <v>364</v>
      </c>
      <c r="E77" s="184" t="s">
        <v>365</v>
      </c>
      <c r="F77" s="184"/>
      <c r="G77" s="305">
        <f>G78</f>
        <v>23000</v>
      </c>
    </row>
    <row r="78" spans="1:7" ht="38.25">
      <c r="A78" s="164" t="s">
        <v>627</v>
      </c>
      <c r="B78" s="89" t="s">
        <v>489</v>
      </c>
      <c r="C78" s="89" t="s">
        <v>357</v>
      </c>
      <c r="D78" s="89" t="s">
        <v>364</v>
      </c>
      <c r="E78" s="89" t="s">
        <v>365</v>
      </c>
      <c r="F78" s="89" t="s">
        <v>324</v>
      </c>
      <c r="G78" s="316">
        <v>23000</v>
      </c>
    </row>
    <row r="79" spans="1:7" ht="38.25">
      <c r="A79" s="172" t="s">
        <v>377</v>
      </c>
      <c r="B79" s="184" t="s">
        <v>489</v>
      </c>
      <c r="C79" s="184" t="s">
        <v>357</v>
      </c>
      <c r="D79" s="184" t="s">
        <v>367</v>
      </c>
      <c r="E79" s="184" t="s">
        <v>376</v>
      </c>
      <c r="F79" s="89"/>
      <c r="G79" s="305">
        <f>G80</f>
        <v>31800</v>
      </c>
    </row>
    <row r="80" spans="1:7" ht="38.25">
      <c r="A80" s="164" t="s">
        <v>629</v>
      </c>
      <c r="B80" s="89" t="s">
        <v>489</v>
      </c>
      <c r="C80" s="89" t="s">
        <v>357</v>
      </c>
      <c r="D80" s="89" t="s">
        <v>367</v>
      </c>
      <c r="E80" s="89" t="s">
        <v>376</v>
      </c>
      <c r="F80" s="89" t="s">
        <v>324</v>
      </c>
      <c r="G80" s="316">
        <v>31800</v>
      </c>
    </row>
    <row r="81" spans="1:7" ht="25.5">
      <c r="A81" s="168" t="s">
        <v>591</v>
      </c>
      <c r="B81" s="196"/>
      <c r="C81" s="184" t="s">
        <v>357</v>
      </c>
      <c r="D81" s="184" t="s">
        <v>367</v>
      </c>
      <c r="E81" s="192" t="s">
        <v>378</v>
      </c>
      <c r="F81" s="89"/>
      <c r="G81" s="305">
        <f>G82</f>
        <v>202021</v>
      </c>
    </row>
    <row r="82" spans="1:7" ht="25.5">
      <c r="A82" s="164" t="s">
        <v>372</v>
      </c>
      <c r="B82" s="184" t="s">
        <v>489</v>
      </c>
      <c r="C82" s="184" t="s">
        <v>357</v>
      </c>
      <c r="D82" s="184" t="s">
        <v>367</v>
      </c>
      <c r="E82" s="187" t="s">
        <v>378</v>
      </c>
      <c r="F82" s="89"/>
      <c r="G82" s="316">
        <f>G83</f>
        <v>202021</v>
      </c>
    </row>
    <row r="83" spans="1:7" ht="38.25">
      <c r="A83" s="164" t="s">
        <v>627</v>
      </c>
      <c r="B83" s="184" t="s">
        <v>489</v>
      </c>
      <c r="C83" s="184" t="s">
        <v>357</v>
      </c>
      <c r="D83" s="184" t="s">
        <v>367</v>
      </c>
      <c r="E83" s="187" t="s">
        <v>378</v>
      </c>
      <c r="F83" s="89" t="s">
        <v>324</v>
      </c>
      <c r="G83" s="316">
        <v>202021</v>
      </c>
    </row>
    <row r="84" spans="1:7" ht="25.5">
      <c r="A84" s="172" t="s">
        <v>590</v>
      </c>
      <c r="B84" s="89" t="s">
        <v>489</v>
      </c>
      <c r="C84" s="89" t="s">
        <v>357</v>
      </c>
      <c r="D84" s="89" t="s">
        <v>367</v>
      </c>
      <c r="E84" s="192" t="s">
        <v>379</v>
      </c>
      <c r="F84" s="89"/>
      <c r="G84" s="305">
        <f>G85</f>
        <v>23233</v>
      </c>
    </row>
    <row r="85" spans="1:7" ht="25.5">
      <c r="A85" s="164" t="s">
        <v>375</v>
      </c>
      <c r="B85" s="184" t="s">
        <v>489</v>
      </c>
      <c r="C85" s="184" t="s">
        <v>357</v>
      </c>
      <c r="D85" s="184" t="s">
        <v>367</v>
      </c>
      <c r="E85" s="187" t="s">
        <v>379</v>
      </c>
      <c r="F85" s="89"/>
      <c r="G85" s="316">
        <f>G86</f>
        <v>23233</v>
      </c>
    </row>
    <row r="86" spans="1:7" ht="38.25">
      <c r="A86" s="164" t="s">
        <v>630</v>
      </c>
      <c r="B86" s="89" t="s">
        <v>489</v>
      </c>
      <c r="C86" s="89" t="s">
        <v>357</v>
      </c>
      <c r="D86" s="89" t="s">
        <v>367</v>
      </c>
      <c r="E86" s="187" t="s">
        <v>379</v>
      </c>
      <c r="F86" s="89" t="s">
        <v>324</v>
      </c>
      <c r="G86" s="316">
        <v>23233</v>
      </c>
    </row>
    <row r="87" spans="1:7" ht="18.75">
      <c r="A87" s="157" t="s">
        <v>380</v>
      </c>
      <c r="B87" s="181" t="s">
        <v>489</v>
      </c>
      <c r="C87" s="181" t="s">
        <v>320</v>
      </c>
      <c r="D87" s="182"/>
      <c r="E87" s="182"/>
      <c r="F87" s="182"/>
      <c r="G87" s="314">
        <f>G88+G93+G96</f>
        <v>983362</v>
      </c>
    </row>
    <row r="88" spans="1:7" ht="15">
      <c r="A88" s="171" t="s">
        <v>381</v>
      </c>
      <c r="B88" s="183" t="s">
        <v>489</v>
      </c>
      <c r="C88" s="183" t="s">
        <v>320</v>
      </c>
      <c r="D88" s="183" t="s">
        <v>364</v>
      </c>
      <c r="E88" s="183"/>
      <c r="F88" s="183"/>
      <c r="G88" s="315">
        <f>G89</f>
        <v>185600</v>
      </c>
    </row>
    <row r="89" spans="1:7" ht="51">
      <c r="A89" s="171" t="s">
        <v>610</v>
      </c>
      <c r="B89" s="183" t="s">
        <v>489</v>
      </c>
      <c r="C89" s="183" t="s">
        <v>320</v>
      </c>
      <c r="D89" s="183" t="s">
        <v>364</v>
      </c>
      <c r="E89" s="183" t="s">
        <v>311</v>
      </c>
      <c r="F89" s="183"/>
      <c r="G89" s="315">
        <f>G90</f>
        <v>185600</v>
      </c>
    </row>
    <row r="90" spans="1:7" ht="38.25">
      <c r="A90" s="172" t="s">
        <v>628</v>
      </c>
      <c r="B90" s="184" t="s">
        <v>489</v>
      </c>
      <c r="C90" s="184" t="s">
        <v>320</v>
      </c>
      <c r="D90" s="184" t="s">
        <v>364</v>
      </c>
      <c r="E90" s="184" t="s">
        <v>313</v>
      </c>
      <c r="F90" s="184"/>
      <c r="G90" s="305">
        <f>G91</f>
        <v>185600</v>
      </c>
    </row>
    <row r="91" spans="1:7" ht="38.25">
      <c r="A91" s="172" t="s">
        <v>383</v>
      </c>
      <c r="B91" s="184" t="s">
        <v>489</v>
      </c>
      <c r="C91" s="184" t="s">
        <v>320</v>
      </c>
      <c r="D91" s="184" t="s">
        <v>364</v>
      </c>
      <c r="E91" s="184" t="s">
        <v>382</v>
      </c>
      <c r="F91" s="184"/>
      <c r="G91" s="305">
        <f>G92</f>
        <v>185600</v>
      </c>
    </row>
    <row r="92" spans="1:7" ht="38.25">
      <c r="A92" s="164" t="s">
        <v>627</v>
      </c>
      <c r="B92" s="89" t="s">
        <v>489</v>
      </c>
      <c r="C92" s="89" t="s">
        <v>320</v>
      </c>
      <c r="D92" s="89" t="s">
        <v>364</v>
      </c>
      <c r="E92" s="89" t="s">
        <v>382</v>
      </c>
      <c r="F92" s="89" t="s">
        <v>324</v>
      </c>
      <c r="G92" s="316">
        <v>185600</v>
      </c>
    </row>
    <row r="93" spans="1:7" ht="15">
      <c r="A93" s="172" t="s">
        <v>118</v>
      </c>
      <c r="B93" s="184" t="s">
        <v>489</v>
      </c>
      <c r="C93" s="184" t="s">
        <v>320</v>
      </c>
      <c r="D93" s="184" t="s">
        <v>367</v>
      </c>
      <c r="E93" s="184"/>
      <c r="F93" s="345"/>
      <c r="G93" s="305">
        <f>G94</f>
        <v>18817</v>
      </c>
    </row>
    <row r="94" spans="1:7" ht="38.25">
      <c r="A94" s="167" t="s">
        <v>121</v>
      </c>
      <c r="B94" s="186" t="s">
        <v>489</v>
      </c>
      <c r="C94" s="89" t="s">
        <v>320</v>
      </c>
      <c r="D94" s="89" t="s">
        <v>367</v>
      </c>
      <c r="E94" s="192" t="s">
        <v>583</v>
      </c>
      <c r="F94" s="185"/>
      <c r="G94" s="305">
        <f>G95</f>
        <v>18817</v>
      </c>
    </row>
    <row r="95" spans="1:7" ht="38.25">
      <c r="A95" s="154" t="s">
        <v>24</v>
      </c>
      <c r="B95" s="187" t="s">
        <v>489</v>
      </c>
      <c r="C95" s="89" t="s">
        <v>320</v>
      </c>
      <c r="D95" s="89" t="s">
        <v>367</v>
      </c>
      <c r="E95" s="187" t="s">
        <v>583</v>
      </c>
      <c r="F95" s="185" t="s">
        <v>324</v>
      </c>
      <c r="G95" s="316">
        <v>18817</v>
      </c>
    </row>
    <row r="96" spans="1:7" ht="15">
      <c r="A96" s="127" t="s">
        <v>475</v>
      </c>
      <c r="B96" s="184" t="s">
        <v>489</v>
      </c>
      <c r="C96" s="184" t="s">
        <v>320</v>
      </c>
      <c r="D96" s="184" t="s">
        <v>384</v>
      </c>
      <c r="E96" s="184"/>
      <c r="F96" s="184"/>
      <c r="G96" s="305">
        <f>SUM(G97+G99)</f>
        <v>778945</v>
      </c>
    </row>
    <row r="97" spans="1:7" s="12" customFormat="1" ht="38.25">
      <c r="A97" s="172" t="s">
        <v>386</v>
      </c>
      <c r="B97" s="184" t="s">
        <v>489</v>
      </c>
      <c r="C97" s="184" t="s">
        <v>320</v>
      </c>
      <c r="D97" s="184" t="s">
        <v>384</v>
      </c>
      <c r="E97" s="184" t="s">
        <v>385</v>
      </c>
      <c r="F97" s="184"/>
      <c r="G97" s="305">
        <f>G98</f>
        <v>5000</v>
      </c>
    </row>
    <row r="98" spans="1:7" ht="38.25">
      <c r="A98" s="164" t="s">
        <v>630</v>
      </c>
      <c r="B98" s="89" t="s">
        <v>489</v>
      </c>
      <c r="C98" s="89" t="s">
        <v>320</v>
      </c>
      <c r="D98" s="89" t="s">
        <v>384</v>
      </c>
      <c r="E98" s="89" t="s">
        <v>385</v>
      </c>
      <c r="F98" s="89" t="s">
        <v>324</v>
      </c>
      <c r="G98" s="316">
        <v>5000</v>
      </c>
    </row>
    <row r="99" spans="1:7" ht="38.25">
      <c r="A99" s="244" t="s">
        <v>587</v>
      </c>
      <c r="B99" s="89" t="s">
        <v>489</v>
      </c>
      <c r="C99" s="192" t="s">
        <v>320</v>
      </c>
      <c r="D99" s="192" t="s">
        <v>384</v>
      </c>
      <c r="E99" s="192" t="s">
        <v>477</v>
      </c>
      <c r="F99" s="192"/>
      <c r="G99" s="305">
        <f>G100</f>
        <v>773945</v>
      </c>
    </row>
    <row r="100" spans="1:7" ht="25.5">
      <c r="A100" s="214" t="s">
        <v>117</v>
      </c>
      <c r="B100" s="89" t="s">
        <v>489</v>
      </c>
      <c r="C100" s="187" t="s">
        <v>320</v>
      </c>
      <c r="D100" s="187" t="s">
        <v>384</v>
      </c>
      <c r="E100" s="187" t="s">
        <v>477</v>
      </c>
      <c r="F100" s="187"/>
      <c r="G100" s="316">
        <f>G101</f>
        <v>773945</v>
      </c>
    </row>
    <row r="101" spans="1:7" ht="38.25">
      <c r="A101" s="214" t="s">
        <v>109</v>
      </c>
      <c r="B101" s="89" t="s">
        <v>489</v>
      </c>
      <c r="C101" s="187" t="s">
        <v>320</v>
      </c>
      <c r="D101" s="187" t="s">
        <v>384</v>
      </c>
      <c r="E101" s="187" t="s">
        <v>477</v>
      </c>
      <c r="F101" s="187"/>
      <c r="G101" s="316">
        <f>G102</f>
        <v>773945</v>
      </c>
    </row>
    <row r="102" spans="1:7" ht="25.5">
      <c r="A102" s="214" t="s">
        <v>73</v>
      </c>
      <c r="B102" s="89" t="s">
        <v>489</v>
      </c>
      <c r="C102" s="187" t="s">
        <v>320</v>
      </c>
      <c r="D102" s="187" t="s">
        <v>384</v>
      </c>
      <c r="E102" s="187" t="s">
        <v>477</v>
      </c>
      <c r="F102" s="187" t="s">
        <v>324</v>
      </c>
      <c r="G102" s="316">
        <v>773945</v>
      </c>
    </row>
    <row r="103" spans="1:7" ht="18.75">
      <c r="A103" s="157" t="s">
        <v>388</v>
      </c>
      <c r="B103" s="181" t="s">
        <v>489</v>
      </c>
      <c r="C103" s="181" t="s">
        <v>387</v>
      </c>
      <c r="D103" s="183"/>
      <c r="E103" s="183"/>
      <c r="F103" s="183"/>
      <c r="G103" s="314">
        <f>G109+G104+G125</f>
        <v>1455960</v>
      </c>
    </row>
    <row r="104" spans="1:7" ht="15.75">
      <c r="A104" s="176" t="s">
        <v>564</v>
      </c>
      <c r="B104" s="183" t="s">
        <v>489</v>
      </c>
      <c r="C104" s="193" t="s">
        <v>387</v>
      </c>
      <c r="D104" s="183" t="s">
        <v>307</v>
      </c>
      <c r="E104" s="183"/>
      <c r="F104" s="183"/>
      <c r="G104" s="315">
        <f>G105</f>
        <v>20000</v>
      </c>
    </row>
    <row r="105" spans="1:7" ht="38.25">
      <c r="A105" s="171" t="s">
        <v>566</v>
      </c>
      <c r="B105" s="183" t="s">
        <v>489</v>
      </c>
      <c r="C105" s="193" t="s">
        <v>387</v>
      </c>
      <c r="D105" s="183" t="s">
        <v>307</v>
      </c>
      <c r="E105" s="183" t="s">
        <v>565</v>
      </c>
      <c r="F105" s="183"/>
      <c r="G105" s="315">
        <f>G106</f>
        <v>20000</v>
      </c>
    </row>
    <row r="106" spans="1:7" ht="15">
      <c r="A106" s="214" t="s">
        <v>33</v>
      </c>
      <c r="B106" s="193" t="s">
        <v>489</v>
      </c>
      <c r="C106" s="193" t="s">
        <v>387</v>
      </c>
      <c r="D106" s="193" t="s">
        <v>307</v>
      </c>
      <c r="E106" s="193" t="s">
        <v>567</v>
      </c>
      <c r="F106" s="193"/>
      <c r="G106" s="319">
        <f>G107</f>
        <v>20000</v>
      </c>
    </row>
    <row r="107" spans="1:7" ht="25.5">
      <c r="A107" s="177" t="s">
        <v>570</v>
      </c>
      <c r="B107" s="193" t="s">
        <v>489</v>
      </c>
      <c r="C107" s="193" t="s">
        <v>387</v>
      </c>
      <c r="D107" s="193" t="s">
        <v>307</v>
      </c>
      <c r="E107" s="193" t="s">
        <v>569</v>
      </c>
      <c r="F107" s="193"/>
      <c r="G107" s="319">
        <f>G108</f>
        <v>20000</v>
      </c>
    </row>
    <row r="108" spans="1:7" ht="25.5">
      <c r="A108" s="177" t="s">
        <v>641</v>
      </c>
      <c r="B108" s="193" t="s">
        <v>489</v>
      </c>
      <c r="C108" s="193" t="s">
        <v>387</v>
      </c>
      <c r="D108" s="193" t="s">
        <v>307</v>
      </c>
      <c r="E108" s="193" t="s">
        <v>569</v>
      </c>
      <c r="F108" s="193" t="s">
        <v>324</v>
      </c>
      <c r="G108" s="319">
        <v>20000</v>
      </c>
    </row>
    <row r="109" spans="1:7" ht="15">
      <c r="A109" s="171" t="s">
        <v>389</v>
      </c>
      <c r="B109" s="183" t="s">
        <v>489</v>
      </c>
      <c r="C109" s="183" t="s">
        <v>387</v>
      </c>
      <c r="D109" s="183" t="s">
        <v>357</v>
      </c>
      <c r="E109" s="183"/>
      <c r="F109" s="183"/>
      <c r="G109" s="315">
        <f>G114+G110</f>
        <v>154960</v>
      </c>
    </row>
    <row r="110" spans="1:7" ht="38.25">
      <c r="A110" s="244" t="s">
        <v>68</v>
      </c>
      <c r="B110" s="184" t="s">
        <v>489</v>
      </c>
      <c r="C110" s="192" t="s">
        <v>387</v>
      </c>
      <c r="D110" s="192" t="s">
        <v>357</v>
      </c>
      <c r="E110" s="303" t="s">
        <v>69</v>
      </c>
      <c r="F110" s="183"/>
      <c r="G110" s="315">
        <f>G111</f>
        <v>100000</v>
      </c>
    </row>
    <row r="111" spans="1:7" ht="15">
      <c r="A111" s="80" t="s">
        <v>103</v>
      </c>
      <c r="B111" s="89" t="s">
        <v>489</v>
      </c>
      <c r="C111" s="187" t="s">
        <v>387</v>
      </c>
      <c r="D111" s="187" t="s">
        <v>357</v>
      </c>
      <c r="E111" s="304" t="s">
        <v>70</v>
      </c>
      <c r="F111" s="193"/>
      <c r="G111" s="319">
        <f>G112</f>
        <v>100000</v>
      </c>
    </row>
    <row r="112" spans="1:7" ht="25.5">
      <c r="A112" s="80" t="s">
        <v>102</v>
      </c>
      <c r="B112" s="89" t="s">
        <v>489</v>
      </c>
      <c r="C112" s="187" t="s">
        <v>387</v>
      </c>
      <c r="D112" s="187" t="s">
        <v>357</v>
      </c>
      <c r="E112" s="304" t="s">
        <v>70</v>
      </c>
      <c r="F112" s="193"/>
      <c r="G112" s="319">
        <f>G113</f>
        <v>100000</v>
      </c>
    </row>
    <row r="113" spans="1:7" ht="38.25">
      <c r="A113" s="164" t="s">
        <v>629</v>
      </c>
      <c r="B113" s="89" t="s">
        <v>489</v>
      </c>
      <c r="C113" s="187" t="s">
        <v>387</v>
      </c>
      <c r="D113" s="187" t="s">
        <v>357</v>
      </c>
      <c r="E113" s="304" t="s">
        <v>70</v>
      </c>
      <c r="F113" s="193" t="s">
        <v>324</v>
      </c>
      <c r="G113" s="319">
        <v>100000</v>
      </c>
    </row>
    <row r="114" spans="1:7" ht="51">
      <c r="A114" s="172" t="s">
        <v>610</v>
      </c>
      <c r="B114" s="184" t="s">
        <v>489</v>
      </c>
      <c r="C114" s="184" t="s">
        <v>387</v>
      </c>
      <c r="D114" s="184" t="s">
        <v>357</v>
      </c>
      <c r="E114" s="184" t="s">
        <v>311</v>
      </c>
      <c r="F114" s="184"/>
      <c r="G114" s="305">
        <f>G115</f>
        <v>54960</v>
      </c>
    </row>
    <row r="115" spans="1:7" ht="25.5">
      <c r="A115" s="172" t="s">
        <v>639</v>
      </c>
      <c r="B115" s="184" t="s">
        <v>489</v>
      </c>
      <c r="C115" s="184" t="s">
        <v>387</v>
      </c>
      <c r="D115" s="184" t="s">
        <v>357</v>
      </c>
      <c r="E115" s="184" t="s">
        <v>394</v>
      </c>
      <c r="F115" s="184"/>
      <c r="G115" s="305">
        <f>G116</f>
        <v>54960</v>
      </c>
    </row>
    <row r="116" spans="1:7" ht="15">
      <c r="A116" s="172" t="s">
        <v>389</v>
      </c>
      <c r="B116" s="184" t="s">
        <v>489</v>
      </c>
      <c r="C116" s="184" t="s">
        <v>387</v>
      </c>
      <c r="D116" s="184" t="s">
        <v>357</v>
      </c>
      <c r="E116" s="184" t="s">
        <v>396</v>
      </c>
      <c r="F116" s="184"/>
      <c r="G116" s="305">
        <f>G117+G119+G121+G123</f>
        <v>54960</v>
      </c>
    </row>
    <row r="117" spans="1:7" ht="15">
      <c r="A117" s="171" t="s">
        <v>399</v>
      </c>
      <c r="B117" s="183" t="s">
        <v>489</v>
      </c>
      <c r="C117" s="183" t="s">
        <v>387</v>
      </c>
      <c r="D117" s="183" t="s">
        <v>357</v>
      </c>
      <c r="E117" s="184" t="s">
        <v>398</v>
      </c>
      <c r="F117" s="183"/>
      <c r="G117" s="315">
        <f>G118</f>
        <v>20000</v>
      </c>
    </row>
    <row r="118" spans="1:7" ht="38.25">
      <c r="A118" s="164" t="s">
        <v>24</v>
      </c>
      <c r="B118" s="89" t="s">
        <v>489</v>
      </c>
      <c r="C118" s="89" t="s">
        <v>387</v>
      </c>
      <c r="D118" s="89" t="s">
        <v>357</v>
      </c>
      <c r="E118" s="89" t="s">
        <v>398</v>
      </c>
      <c r="F118" s="89" t="s">
        <v>324</v>
      </c>
      <c r="G118" s="316">
        <v>20000</v>
      </c>
    </row>
    <row r="119" spans="1:7" ht="51">
      <c r="A119" s="171" t="s">
        <v>11</v>
      </c>
      <c r="B119" s="183" t="s">
        <v>489</v>
      </c>
      <c r="C119" s="183" t="s">
        <v>387</v>
      </c>
      <c r="D119" s="183" t="s">
        <v>357</v>
      </c>
      <c r="E119" s="184" t="s">
        <v>402</v>
      </c>
      <c r="F119" s="183"/>
      <c r="G119" s="315">
        <f>G120</f>
        <v>16000</v>
      </c>
    </row>
    <row r="120" spans="1:7" ht="38.25">
      <c r="A120" s="164" t="s">
        <v>627</v>
      </c>
      <c r="B120" s="89" t="s">
        <v>489</v>
      </c>
      <c r="C120" s="89" t="s">
        <v>387</v>
      </c>
      <c r="D120" s="89" t="s">
        <v>357</v>
      </c>
      <c r="E120" s="89" t="s">
        <v>402</v>
      </c>
      <c r="F120" s="89" t="s">
        <v>324</v>
      </c>
      <c r="G120" s="316">
        <v>16000</v>
      </c>
    </row>
    <row r="121" spans="1:7" ht="15">
      <c r="A121" s="171" t="s">
        <v>405</v>
      </c>
      <c r="B121" s="183" t="s">
        <v>489</v>
      </c>
      <c r="C121" s="183" t="s">
        <v>387</v>
      </c>
      <c r="D121" s="183" t="s">
        <v>357</v>
      </c>
      <c r="E121" s="184" t="s">
        <v>404</v>
      </c>
      <c r="F121" s="183"/>
      <c r="G121" s="315">
        <f>G122</f>
        <v>7000</v>
      </c>
    </row>
    <row r="122" spans="1:7" ht="38.25">
      <c r="A122" s="164" t="s">
        <v>627</v>
      </c>
      <c r="B122" s="89" t="s">
        <v>489</v>
      </c>
      <c r="C122" s="89" t="s">
        <v>387</v>
      </c>
      <c r="D122" s="89" t="s">
        <v>357</v>
      </c>
      <c r="E122" s="89" t="s">
        <v>404</v>
      </c>
      <c r="F122" s="89" t="s">
        <v>324</v>
      </c>
      <c r="G122" s="316">
        <v>7000</v>
      </c>
    </row>
    <row r="123" spans="1:7" ht="25.5">
      <c r="A123" s="171" t="s">
        <v>640</v>
      </c>
      <c r="B123" s="183" t="s">
        <v>489</v>
      </c>
      <c r="C123" s="183" t="s">
        <v>387</v>
      </c>
      <c r="D123" s="183" t="s">
        <v>357</v>
      </c>
      <c r="E123" s="184" t="s">
        <v>406</v>
      </c>
      <c r="F123" s="183"/>
      <c r="G123" s="315">
        <f>G124</f>
        <v>11960</v>
      </c>
    </row>
    <row r="124" spans="1:7" ht="38.25">
      <c r="A124" s="164" t="s">
        <v>627</v>
      </c>
      <c r="B124" s="89" t="s">
        <v>489</v>
      </c>
      <c r="C124" s="89" t="s">
        <v>387</v>
      </c>
      <c r="D124" s="89" t="s">
        <v>357</v>
      </c>
      <c r="E124" s="89" t="s">
        <v>406</v>
      </c>
      <c r="F124" s="89" t="s">
        <v>324</v>
      </c>
      <c r="G124" s="316">
        <v>11960</v>
      </c>
    </row>
    <row r="125" spans="1:7" ht="25.5">
      <c r="A125" s="244" t="s">
        <v>58</v>
      </c>
      <c r="B125" s="184" t="s">
        <v>489</v>
      </c>
      <c r="C125" s="184" t="s">
        <v>387</v>
      </c>
      <c r="D125" s="184" t="s">
        <v>387</v>
      </c>
      <c r="E125" s="184"/>
      <c r="F125" s="184"/>
      <c r="G125" s="305">
        <f>G126</f>
        <v>1281000</v>
      </c>
    </row>
    <row r="126" spans="1:7" ht="51">
      <c r="A126" s="289" t="s">
        <v>57</v>
      </c>
      <c r="B126" s="89" t="s">
        <v>489</v>
      </c>
      <c r="C126" s="89" t="s">
        <v>387</v>
      </c>
      <c r="D126" s="89" t="s">
        <v>387</v>
      </c>
      <c r="E126" s="291" t="s">
        <v>343</v>
      </c>
      <c r="F126" s="89"/>
      <c r="G126" s="316">
        <f>G127</f>
        <v>1281000</v>
      </c>
    </row>
    <row r="127" spans="1:7" ht="38.25">
      <c r="A127" s="288" t="s">
        <v>29</v>
      </c>
      <c r="B127" s="89" t="s">
        <v>489</v>
      </c>
      <c r="C127" s="89" t="s">
        <v>387</v>
      </c>
      <c r="D127" s="89" t="s">
        <v>387</v>
      </c>
      <c r="E127" s="290" t="s">
        <v>345</v>
      </c>
      <c r="F127" s="89"/>
      <c r="G127" s="316">
        <f>G128+G130</f>
        <v>1281000</v>
      </c>
    </row>
    <row r="128" spans="1:7" ht="25.5">
      <c r="A128" s="288" t="s">
        <v>632</v>
      </c>
      <c r="B128" s="89" t="s">
        <v>489</v>
      </c>
      <c r="C128" s="89" t="s">
        <v>387</v>
      </c>
      <c r="D128" s="89" t="s">
        <v>387</v>
      </c>
      <c r="E128" s="290" t="s">
        <v>346</v>
      </c>
      <c r="F128" s="89"/>
      <c r="G128" s="316">
        <f>G129</f>
        <v>67868</v>
      </c>
    </row>
    <row r="129" spans="1:7" ht="38.25">
      <c r="A129" s="288" t="s">
        <v>19</v>
      </c>
      <c r="B129" s="89" t="s">
        <v>489</v>
      </c>
      <c r="C129" s="89" t="s">
        <v>387</v>
      </c>
      <c r="D129" s="89" t="s">
        <v>387</v>
      </c>
      <c r="E129" s="290" t="s">
        <v>346</v>
      </c>
      <c r="F129" s="89" t="s">
        <v>324</v>
      </c>
      <c r="G129" s="316">
        <v>67868</v>
      </c>
    </row>
    <row r="130" spans="1:7" ht="42.75">
      <c r="A130" s="341" t="s">
        <v>632</v>
      </c>
      <c r="B130" s="184" t="s">
        <v>489</v>
      </c>
      <c r="C130" s="300" t="s">
        <v>387</v>
      </c>
      <c r="D130" s="300" t="s">
        <v>387</v>
      </c>
      <c r="E130" s="300" t="s">
        <v>110</v>
      </c>
      <c r="F130" s="192"/>
      <c r="G130" s="305">
        <f>SUM(G131)</f>
        <v>1213132</v>
      </c>
    </row>
    <row r="131" spans="1:7" ht="38.25">
      <c r="A131" s="80" t="s">
        <v>630</v>
      </c>
      <c r="B131" s="89" t="s">
        <v>489</v>
      </c>
      <c r="C131" s="290" t="s">
        <v>387</v>
      </c>
      <c r="D131" s="290" t="s">
        <v>387</v>
      </c>
      <c r="E131" s="290" t="s">
        <v>110</v>
      </c>
      <c r="F131" s="187" t="s">
        <v>324</v>
      </c>
      <c r="G131" s="316">
        <v>1213132</v>
      </c>
    </row>
    <row r="132" spans="1:7" ht="25.5" customHeight="1">
      <c r="A132" s="244" t="s">
        <v>585</v>
      </c>
      <c r="B132" s="184" t="s">
        <v>489</v>
      </c>
      <c r="C132" s="184" t="s">
        <v>584</v>
      </c>
      <c r="D132" s="184"/>
      <c r="E132" s="300"/>
      <c r="F132" s="184"/>
      <c r="G132" s="305">
        <f>G133</f>
        <v>650000</v>
      </c>
    </row>
    <row r="133" spans="1:7" ht="25.5">
      <c r="A133" s="214" t="s">
        <v>71</v>
      </c>
      <c r="B133" s="89" t="s">
        <v>489</v>
      </c>
      <c r="C133" s="89" t="s">
        <v>584</v>
      </c>
      <c r="D133" s="89" t="s">
        <v>387</v>
      </c>
      <c r="E133" s="290"/>
      <c r="F133" s="89"/>
      <c r="G133" s="316">
        <f>G134</f>
        <v>650000</v>
      </c>
    </row>
    <row r="134" spans="1:7" ht="63.75">
      <c r="A134" s="171" t="s">
        <v>638</v>
      </c>
      <c r="B134" s="184" t="s">
        <v>489</v>
      </c>
      <c r="C134" s="192" t="s">
        <v>584</v>
      </c>
      <c r="D134" s="192" t="s">
        <v>387</v>
      </c>
      <c r="E134" s="183" t="s">
        <v>390</v>
      </c>
      <c r="F134" s="183"/>
      <c r="G134" s="315">
        <f>G135</f>
        <v>650000</v>
      </c>
    </row>
    <row r="135" spans="1:7" ht="25.5">
      <c r="A135" s="177" t="s">
        <v>35</v>
      </c>
      <c r="B135" s="89" t="s">
        <v>489</v>
      </c>
      <c r="C135" s="187" t="s">
        <v>584</v>
      </c>
      <c r="D135" s="187" t="s">
        <v>387</v>
      </c>
      <c r="E135" s="193" t="s">
        <v>391</v>
      </c>
      <c r="F135" s="193"/>
      <c r="G135" s="319">
        <f>G136</f>
        <v>650000</v>
      </c>
    </row>
    <row r="136" spans="1:7" ht="38.25">
      <c r="A136" s="177" t="s">
        <v>393</v>
      </c>
      <c r="B136" s="89" t="s">
        <v>489</v>
      </c>
      <c r="C136" s="187" t="s">
        <v>584</v>
      </c>
      <c r="D136" s="187" t="s">
        <v>387</v>
      </c>
      <c r="E136" s="193" t="s">
        <v>392</v>
      </c>
      <c r="F136" s="193"/>
      <c r="G136" s="319">
        <f>G137</f>
        <v>650000</v>
      </c>
    </row>
    <row r="137" spans="1:7" ht="38.25">
      <c r="A137" s="164" t="s">
        <v>629</v>
      </c>
      <c r="B137" s="89" t="s">
        <v>489</v>
      </c>
      <c r="C137" s="187" t="s">
        <v>584</v>
      </c>
      <c r="D137" s="187" t="s">
        <v>387</v>
      </c>
      <c r="E137" s="193" t="s">
        <v>392</v>
      </c>
      <c r="F137" s="193" t="s">
        <v>324</v>
      </c>
      <c r="G137" s="319">
        <v>650000</v>
      </c>
    </row>
    <row r="138" spans="1:7" ht="18.75">
      <c r="A138" s="157" t="s">
        <v>408</v>
      </c>
      <c r="B138" s="181" t="s">
        <v>489</v>
      </c>
      <c r="C138" s="181" t="s">
        <v>331</v>
      </c>
      <c r="D138" s="182"/>
      <c r="E138" s="182"/>
      <c r="F138" s="182"/>
      <c r="G138" s="314">
        <f>G139</f>
        <v>20000</v>
      </c>
    </row>
    <row r="139" spans="1:7" ht="15">
      <c r="A139" s="172" t="s">
        <v>23</v>
      </c>
      <c r="B139" s="184" t="s">
        <v>489</v>
      </c>
      <c r="C139" s="184" t="s">
        <v>331</v>
      </c>
      <c r="D139" s="184"/>
      <c r="E139" s="184"/>
      <c r="F139" s="184"/>
      <c r="G139" s="305">
        <f>G140+G144+G148+G152</f>
        <v>20000</v>
      </c>
    </row>
    <row r="140" spans="1:7" ht="38.25">
      <c r="A140" s="171" t="s">
        <v>90</v>
      </c>
      <c r="B140" s="183" t="s">
        <v>489</v>
      </c>
      <c r="C140" s="183" t="s">
        <v>331</v>
      </c>
      <c r="D140" s="183" t="s">
        <v>331</v>
      </c>
      <c r="E140" s="183" t="s">
        <v>410</v>
      </c>
      <c r="F140" s="183"/>
      <c r="G140" s="315">
        <f>G141</f>
        <v>5000</v>
      </c>
    </row>
    <row r="141" spans="1:7" ht="25.5">
      <c r="A141" s="164" t="s">
        <v>22</v>
      </c>
      <c r="B141" s="193" t="s">
        <v>489</v>
      </c>
      <c r="C141" s="193" t="s">
        <v>331</v>
      </c>
      <c r="D141" s="193" t="s">
        <v>331</v>
      </c>
      <c r="E141" s="193" t="s">
        <v>411</v>
      </c>
      <c r="F141" s="193"/>
      <c r="G141" s="319">
        <f>G142</f>
        <v>5000</v>
      </c>
    </row>
    <row r="142" spans="1:7" ht="25.5">
      <c r="A142" s="164" t="s">
        <v>21</v>
      </c>
      <c r="B142" s="89" t="s">
        <v>489</v>
      </c>
      <c r="C142" s="89" t="s">
        <v>331</v>
      </c>
      <c r="D142" s="89" t="s">
        <v>331</v>
      </c>
      <c r="E142" s="89" t="s">
        <v>412</v>
      </c>
      <c r="F142" s="89"/>
      <c r="G142" s="316">
        <f>G143</f>
        <v>5000</v>
      </c>
    </row>
    <row r="143" spans="1:7" ht="38.25">
      <c r="A143" s="164" t="s">
        <v>20</v>
      </c>
      <c r="B143" s="89" t="s">
        <v>489</v>
      </c>
      <c r="C143" s="89" t="s">
        <v>331</v>
      </c>
      <c r="D143" s="89" t="s">
        <v>331</v>
      </c>
      <c r="E143" s="89" t="s">
        <v>412</v>
      </c>
      <c r="F143" s="89" t="s">
        <v>324</v>
      </c>
      <c r="G143" s="316">
        <v>5000</v>
      </c>
    </row>
    <row r="144" spans="1:7" ht="51">
      <c r="A144" s="178" t="s">
        <v>91</v>
      </c>
      <c r="B144" s="182" t="s">
        <v>489</v>
      </c>
      <c r="C144" s="182" t="s">
        <v>331</v>
      </c>
      <c r="D144" s="182"/>
      <c r="E144" s="182" t="s">
        <v>413</v>
      </c>
      <c r="F144" s="182"/>
      <c r="G144" s="320">
        <f>G145</f>
        <v>5000</v>
      </c>
    </row>
    <row r="145" spans="1:7" ht="25.5">
      <c r="A145" s="172" t="s">
        <v>8</v>
      </c>
      <c r="B145" s="183" t="s">
        <v>489</v>
      </c>
      <c r="C145" s="183" t="s">
        <v>331</v>
      </c>
      <c r="D145" s="183"/>
      <c r="E145" s="183" t="s">
        <v>414</v>
      </c>
      <c r="F145" s="183"/>
      <c r="G145" s="315">
        <f>G146</f>
        <v>5000</v>
      </c>
    </row>
    <row r="146" spans="1:7" ht="38.25">
      <c r="A146" s="172" t="s">
        <v>7</v>
      </c>
      <c r="B146" s="184" t="s">
        <v>489</v>
      </c>
      <c r="C146" s="184" t="s">
        <v>331</v>
      </c>
      <c r="D146" s="184" t="s">
        <v>331</v>
      </c>
      <c r="E146" s="184" t="s">
        <v>415</v>
      </c>
      <c r="F146" s="184"/>
      <c r="G146" s="305">
        <f>G147</f>
        <v>5000</v>
      </c>
    </row>
    <row r="147" spans="1:7" ht="38.25">
      <c r="A147" s="164" t="s">
        <v>15</v>
      </c>
      <c r="B147" s="89" t="s">
        <v>489</v>
      </c>
      <c r="C147" s="89" t="s">
        <v>331</v>
      </c>
      <c r="D147" s="89" t="s">
        <v>331</v>
      </c>
      <c r="E147" s="89" t="s">
        <v>415</v>
      </c>
      <c r="F147" s="89" t="s">
        <v>324</v>
      </c>
      <c r="G147" s="316">
        <v>5000</v>
      </c>
    </row>
    <row r="148" spans="1:7" ht="63.75">
      <c r="A148" s="174" t="s">
        <v>6</v>
      </c>
      <c r="B148" s="182" t="s">
        <v>489</v>
      </c>
      <c r="C148" s="182" t="s">
        <v>331</v>
      </c>
      <c r="D148" s="182"/>
      <c r="E148" s="182" t="s">
        <v>467</v>
      </c>
      <c r="F148" s="188"/>
      <c r="G148" s="317">
        <f>G149</f>
        <v>10000</v>
      </c>
    </row>
    <row r="149" spans="1:7" ht="38.25">
      <c r="A149" s="164" t="s">
        <v>504</v>
      </c>
      <c r="B149" s="183" t="s">
        <v>489</v>
      </c>
      <c r="C149" s="183" t="s">
        <v>331</v>
      </c>
      <c r="D149" s="183"/>
      <c r="E149" s="183" t="s">
        <v>558</v>
      </c>
      <c r="F149" s="89"/>
      <c r="G149" s="316">
        <f>G150</f>
        <v>10000</v>
      </c>
    </row>
    <row r="150" spans="1:7" ht="38.25">
      <c r="A150" s="164" t="s">
        <v>418</v>
      </c>
      <c r="B150" s="184" t="s">
        <v>489</v>
      </c>
      <c r="C150" s="184" t="s">
        <v>331</v>
      </c>
      <c r="D150" s="184" t="s">
        <v>331</v>
      </c>
      <c r="E150" s="184" t="s">
        <v>563</v>
      </c>
      <c r="F150" s="184"/>
      <c r="G150" s="316">
        <f>G151</f>
        <v>10000</v>
      </c>
    </row>
    <row r="151" spans="1:7" ht="38.25">
      <c r="A151" s="164" t="s">
        <v>19</v>
      </c>
      <c r="B151" s="89" t="s">
        <v>489</v>
      </c>
      <c r="C151" s="89" t="s">
        <v>331</v>
      </c>
      <c r="D151" s="89" t="s">
        <v>331</v>
      </c>
      <c r="E151" s="89" t="s">
        <v>563</v>
      </c>
      <c r="F151" s="89" t="s">
        <v>324</v>
      </c>
      <c r="G151" s="316">
        <v>10000</v>
      </c>
    </row>
    <row r="152" spans="1:7" ht="38.25" hidden="1">
      <c r="A152" s="174" t="s">
        <v>506</v>
      </c>
      <c r="B152" s="183" t="s">
        <v>489</v>
      </c>
      <c r="C152" s="183"/>
      <c r="D152" s="183"/>
      <c r="E152" s="182" t="s">
        <v>478</v>
      </c>
      <c r="F152" s="182"/>
      <c r="G152" s="314">
        <f>G153</f>
        <v>0</v>
      </c>
    </row>
    <row r="153" spans="1:7" ht="38.25" hidden="1">
      <c r="A153" s="172" t="s">
        <v>507</v>
      </c>
      <c r="B153" s="184" t="s">
        <v>489</v>
      </c>
      <c r="C153" s="184" t="s">
        <v>331</v>
      </c>
      <c r="D153" s="184" t="s">
        <v>331</v>
      </c>
      <c r="E153" s="183" t="s">
        <v>420</v>
      </c>
      <c r="F153" s="183"/>
      <c r="G153" s="321">
        <f>G154</f>
        <v>0</v>
      </c>
    </row>
    <row r="154" spans="1:7" ht="38.25" hidden="1">
      <c r="A154" s="172" t="s">
        <v>490</v>
      </c>
      <c r="B154" s="184" t="s">
        <v>489</v>
      </c>
      <c r="C154" s="184" t="s">
        <v>331</v>
      </c>
      <c r="D154" s="184" t="s">
        <v>331</v>
      </c>
      <c r="E154" s="183" t="s">
        <v>420</v>
      </c>
      <c r="F154" s="183" t="s">
        <v>324</v>
      </c>
      <c r="G154" s="321">
        <v>0</v>
      </c>
    </row>
    <row r="155" spans="1:7" ht="31.5">
      <c r="A155" s="157" t="s">
        <v>18</v>
      </c>
      <c r="B155" s="181" t="s">
        <v>489</v>
      </c>
      <c r="C155" s="181" t="s">
        <v>423</v>
      </c>
      <c r="D155" s="183"/>
      <c r="E155" s="183"/>
      <c r="F155" s="183"/>
      <c r="G155" s="314">
        <f>G156+G175</f>
        <v>8400828</v>
      </c>
    </row>
    <row r="156" spans="1:7" ht="15">
      <c r="A156" s="171" t="s">
        <v>17</v>
      </c>
      <c r="B156" s="183" t="s">
        <v>489</v>
      </c>
      <c r="C156" s="183" t="s">
        <v>423</v>
      </c>
      <c r="D156" s="183" t="s">
        <v>307</v>
      </c>
      <c r="E156" s="183"/>
      <c r="F156" s="183"/>
      <c r="G156" s="315">
        <f>G157+G166+G161+G173</f>
        <v>7895828</v>
      </c>
    </row>
    <row r="157" spans="1:7" ht="51" hidden="1">
      <c r="A157" s="171" t="s">
        <v>508</v>
      </c>
      <c r="B157" s="183" t="s">
        <v>489</v>
      </c>
      <c r="C157" s="183" t="s">
        <v>423</v>
      </c>
      <c r="D157" s="183" t="s">
        <v>307</v>
      </c>
      <c r="E157" s="183" t="s">
        <v>343</v>
      </c>
      <c r="F157" s="183"/>
      <c r="G157" s="315">
        <f>G158</f>
        <v>0</v>
      </c>
    </row>
    <row r="158" spans="1:7" ht="38.25" hidden="1">
      <c r="A158" s="172" t="s">
        <v>492</v>
      </c>
      <c r="B158" s="183" t="s">
        <v>489</v>
      </c>
      <c r="C158" s="183" t="s">
        <v>423</v>
      </c>
      <c r="D158" s="183" t="s">
        <v>307</v>
      </c>
      <c r="E158" s="183" t="s">
        <v>345</v>
      </c>
      <c r="F158" s="183"/>
      <c r="G158" s="315">
        <f>G159</f>
        <v>0</v>
      </c>
    </row>
    <row r="159" spans="1:7" ht="25.5" hidden="1">
      <c r="A159" s="172" t="s">
        <v>347</v>
      </c>
      <c r="B159" s="184" t="s">
        <v>489</v>
      </c>
      <c r="C159" s="184" t="s">
        <v>423</v>
      </c>
      <c r="D159" s="184" t="s">
        <v>307</v>
      </c>
      <c r="E159" s="184" t="s">
        <v>346</v>
      </c>
      <c r="F159" s="184" t="s">
        <v>501</v>
      </c>
      <c r="G159" s="305">
        <f>G160</f>
        <v>0</v>
      </c>
    </row>
    <row r="160" spans="1:7" ht="38.25" hidden="1">
      <c r="A160" s="164" t="s">
        <v>325</v>
      </c>
      <c r="B160" s="89" t="s">
        <v>489</v>
      </c>
      <c r="C160" s="89" t="s">
        <v>423</v>
      </c>
      <c r="D160" s="89" t="s">
        <v>307</v>
      </c>
      <c r="E160" s="89" t="s">
        <v>346</v>
      </c>
      <c r="F160" s="89" t="s">
        <v>324</v>
      </c>
      <c r="G160" s="316">
        <v>0</v>
      </c>
    </row>
    <row r="161" spans="1:7" ht="38.25">
      <c r="A161" s="174" t="s">
        <v>428</v>
      </c>
      <c r="B161" s="188" t="s">
        <v>489</v>
      </c>
      <c r="C161" s="188" t="s">
        <v>423</v>
      </c>
      <c r="D161" s="188" t="s">
        <v>307</v>
      </c>
      <c r="E161" s="188" t="s">
        <v>542</v>
      </c>
      <c r="F161" s="188"/>
      <c r="G161" s="317">
        <f>G162+G164</f>
        <v>7494111</v>
      </c>
    </row>
    <row r="162" spans="1:7" ht="25.5">
      <c r="A162" s="172" t="s">
        <v>509</v>
      </c>
      <c r="B162" s="89" t="s">
        <v>489</v>
      </c>
      <c r="C162" s="89" t="s">
        <v>423</v>
      </c>
      <c r="D162" s="89" t="s">
        <v>307</v>
      </c>
      <c r="E162" s="89" t="s">
        <v>427</v>
      </c>
      <c r="F162" s="188"/>
      <c r="G162" s="317">
        <f>G163</f>
        <v>5109</v>
      </c>
    </row>
    <row r="163" spans="1:7" ht="38.25">
      <c r="A163" s="164" t="s">
        <v>510</v>
      </c>
      <c r="B163" s="89" t="s">
        <v>489</v>
      </c>
      <c r="C163" s="89" t="s">
        <v>423</v>
      </c>
      <c r="D163" s="89" t="s">
        <v>307</v>
      </c>
      <c r="E163" s="89" t="s">
        <v>427</v>
      </c>
      <c r="F163" s="89" t="s">
        <v>324</v>
      </c>
      <c r="G163" s="316">
        <v>5109</v>
      </c>
    </row>
    <row r="164" spans="1:7" ht="25.5">
      <c r="A164" s="343" t="s">
        <v>111</v>
      </c>
      <c r="B164" s="184" t="s">
        <v>489</v>
      </c>
      <c r="C164" s="339" t="s">
        <v>423</v>
      </c>
      <c r="D164" s="339" t="s">
        <v>307</v>
      </c>
      <c r="E164" s="344" t="s">
        <v>112</v>
      </c>
      <c r="F164" s="339"/>
      <c r="G164" s="305">
        <f>SUM(G165)</f>
        <v>7489002</v>
      </c>
    </row>
    <row r="165" spans="1:7" ht="25.5">
      <c r="A165" s="214" t="s">
        <v>539</v>
      </c>
      <c r="B165" s="89" t="s">
        <v>489</v>
      </c>
      <c r="C165" s="340" t="s">
        <v>423</v>
      </c>
      <c r="D165" s="340" t="s">
        <v>307</v>
      </c>
      <c r="E165" s="342" t="s">
        <v>112</v>
      </c>
      <c r="F165" s="340" t="s">
        <v>324</v>
      </c>
      <c r="G165" s="316">
        <v>7489002</v>
      </c>
    </row>
    <row r="166" spans="1:7" ht="51">
      <c r="A166" s="171" t="s">
        <v>610</v>
      </c>
      <c r="B166" s="183" t="s">
        <v>489</v>
      </c>
      <c r="C166" s="183" t="s">
        <v>423</v>
      </c>
      <c r="D166" s="183" t="s">
        <v>307</v>
      </c>
      <c r="E166" s="183" t="s">
        <v>311</v>
      </c>
      <c r="F166" s="183"/>
      <c r="G166" s="315">
        <f>G167</f>
        <v>401717</v>
      </c>
    </row>
    <row r="167" spans="1:7" ht="38.25">
      <c r="A167" s="172" t="s">
        <v>628</v>
      </c>
      <c r="B167" s="184" t="s">
        <v>489</v>
      </c>
      <c r="C167" s="184" t="s">
        <v>423</v>
      </c>
      <c r="D167" s="184" t="s">
        <v>307</v>
      </c>
      <c r="E167" s="184" t="s">
        <v>313</v>
      </c>
      <c r="F167" s="184"/>
      <c r="G167" s="305">
        <f>G168</f>
        <v>401717</v>
      </c>
    </row>
    <row r="168" spans="1:7" ht="25.5">
      <c r="A168" s="172" t="s">
        <v>16</v>
      </c>
      <c r="B168" s="184" t="s">
        <v>489</v>
      </c>
      <c r="C168" s="184" t="s">
        <v>423</v>
      </c>
      <c r="D168" s="184" t="s">
        <v>307</v>
      </c>
      <c r="E168" s="184" t="s">
        <v>431</v>
      </c>
      <c r="F168" s="184"/>
      <c r="G168" s="305">
        <f>G169+G170+G172+G171</f>
        <v>401717</v>
      </c>
    </row>
    <row r="169" spans="1:7" ht="25.5">
      <c r="A169" s="164" t="s">
        <v>13</v>
      </c>
      <c r="B169" s="89" t="s">
        <v>489</v>
      </c>
      <c r="C169" s="89" t="s">
        <v>423</v>
      </c>
      <c r="D169" s="89" t="s">
        <v>307</v>
      </c>
      <c r="E169" s="89" t="s">
        <v>431</v>
      </c>
      <c r="F169" s="89" t="s">
        <v>433</v>
      </c>
      <c r="G169" s="316">
        <v>344717</v>
      </c>
    </row>
    <row r="170" spans="1:7" ht="38.25">
      <c r="A170" s="164" t="s">
        <v>15</v>
      </c>
      <c r="B170" s="89" t="s">
        <v>489</v>
      </c>
      <c r="C170" s="89" t="s">
        <v>423</v>
      </c>
      <c r="D170" s="89" t="s">
        <v>307</v>
      </c>
      <c r="E170" s="89" t="s">
        <v>431</v>
      </c>
      <c r="F170" s="89" t="s">
        <v>324</v>
      </c>
      <c r="G170" s="316">
        <v>45000</v>
      </c>
    </row>
    <row r="171" spans="1:7" ht="15">
      <c r="A171" s="164" t="s">
        <v>327</v>
      </c>
      <c r="B171" s="89" t="s">
        <v>489</v>
      </c>
      <c r="C171" s="89" t="s">
        <v>423</v>
      </c>
      <c r="D171" s="89" t="s">
        <v>307</v>
      </c>
      <c r="E171" s="89" t="s">
        <v>431</v>
      </c>
      <c r="F171" s="89" t="s">
        <v>326</v>
      </c>
      <c r="G171" s="316">
        <v>5000</v>
      </c>
    </row>
    <row r="172" spans="1:7" ht="15">
      <c r="A172" s="164" t="s">
        <v>636</v>
      </c>
      <c r="B172" s="89" t="s">
        <v>489</v>
      </c>
      <c r="C172" s="89" t="s">
        <v>423</v>
      </c>
      <c r="D172" s="89" t="s">
        <v>307</v>
      </c>
      <c r="E172" s="89" t="s">
        <v>431</v>
      </c>
      <c r="F172" s="89" t="s">
        <v>328</v>
      </c>
      <c r="G172" s="316">
        <v>7000</v>
      </c>
    </row>
    <row r="173" spans="1:7" ht="25.5" hidden="1">
      <c r="A173" s="164" t="s">
        <v>439</v>
      </c>
      <c r="B173" s="89" t="s">
        <v>489</v>
      </c>
      <c r="C173" s="89" t="s">
        <v>423</v>
      </c>
      <c r="D173" s="89" t="s">
        <v>307</v>
      </c>
      <c r="E173" s="89" t="s">
        <v>438</v>
      </c>
      <c r="F173" s="89"/>
      <c r="G173" s="316">
        <f>G174</f>
        <v>0</v>
      </c>
    </row>
    <row r="174" spans="1:7" ht="25.5" hidden="1">
      <c r="A174" s="164" t="s">
        <v>434</v>
      </c>
      <c r="B174" s="89" t="s">
        <v>489</v>
      </c>
      <c r="C174" s="89" t="s">
        <v>423</v>
      </c>
      <c r="D174" s="89" t="s">
        <v>307</v>
      </c>
      <c r="E174" s="89" t="s">
        <v>438</v>
      </c>
      <c r="F174" s="89" t="s">
        <v>433</v>
      </c>
      <c r="G174" s="316">
        <v>0</v>
      </c>
    </row>
    <row r="175" spans="1:7" s="34" customFormat="1" ht="31.5">
      <c r="A175" s="176" t="s">
        <v>4</v>
      </c>
      <c r="B175" s="194" t="s">
        <v>489</v>
      </c>
      <c r="C175" s="194" t="s">
        <v>423</v>
      </c>
      <c r="D175" s="194" t="s">
        <v>320</v>
      </c>
      <c r="E175" s="194"/>
      <c r="F175" s="194"/>
      <c r="G175" s="322">
        <f>G176</f>
        <v>505000</v>
      </c>
    </row>
    <row r="176" spans="1:7" ht="51">
      <c r="A176" s="172" t="s">
        <v>610</v>
      </c>
      <c r="B176" s="184" t="s">
        <v>489</v>
      </c>
      <c r="C176" s="184" t="s">
        <v>423</v>
      </c>
      <c r="D176" s="184" t="s">
        <v>320</v>
      </c>
      <c r="E176" s="184" t="s">
        <v>311</v>
      </c>
      <c r="F176" s="184"/>
      <c r="G176" s="305">
        <f>G177</f>
        <v>505000</v>
      </c>
    </row>
    <row r="177" spans="1:7" ht="38.25">
      <c r="A177" s="172" t="s">
        <v>628</v>
      </c>
      <c r="B177" s="184" t="s">
        <v>489</v>
      </c>
      <c r="C177" s="184" t="s">
        <v>423</v>
      </c>
      <c r="D177" s="184" t="s">
        <v>320</v>
      </c>
      <c r="E177" s="184" t="s">
        <v>313</v>
      </c>
      <c r="F177" s="184"/>
      <c r="G177" s="305">
        <f>G178+G181+G180</f>
        <v>505000</v>
      </c>
    </row>
    <row r="178" spans="1:7" ht="25.5" hidden="1">
      <c r="A178" s="172" t="s">
        <v>442</v>
      </c>
      <c r="B178" s="184" t="s">
        <v>489</v>
      </c>
      <c r="C178" s="184" t="s">
        <v>423</v>
      </c>
      <c r="D178" s="184" t="s">
        <v>320</v>
      </c>
      <c r="E178" s="184" t="s">
        <v>441</v>
      </c>
      <c r="F178" s="184"/>
      <c r="G178" s="305">
        <f>G179</f>
        <v>0</v>
      </c>
    </row>
    <row r="179" spans="1:7" ht="25.5" hidden="1">
      <c r="A179" s="164" t="s">
        <v>434</v>
      </c>
      <c r="B179" s="89" t="s">
        <v>489</v>
      </c>
      <c r="C179" s="89" t="s">
        <v>423</v>
      </c>
      <c r="D179" s="89" t="s">
        <v>320</v>
      </c>
      <c r="E179" s="89" t="s">
        <v>441</v>
      </c>
      <c r="F179" s="89" t="s">
        <v>433</v>
      </c>
      <c r="G179" s="316">
        <v>0</v>
      </c>
    </row>
    <row r="180" spans="1:7" ht="51" hidden="1">
      <c r="A180" s="164" t="s">
        <v>437</v>
      </c>
      <c r="B180" s="89" t="s">
        <v>489</v>
      </c>
      <c r="C180" s="89" t="s">
        <v>423</v>
      </c>
      <c r="D180" s="89" t="s">
        <v>320</v>
      </c>
      <c r="E180" s="89" t="s">
        <v>441</v>
      </c>
      <c r="F180" s="89" t="s">
        <v>436</v>
      </c>
      <c r="G180" s="316">
        <v>0</v>
      </c>
    </row>
    <row r="181" spans="1:7" ht="89.25">
      <c r="A181" s="172" t="s">
        <v>3</v>
      </c>
      <c r="B181" s="184" t="s">
        <v>489</v>
      </c>
      <c r="C181" s="184" t="s">
        <v>423</v>
      </c>
      <c r="D181" s="184" t="s">
        <v>320</v>
      </c>
      <c r="E181" s="184" t="s">
        <v>443</v>
      </c>
      <c r="F181" s="184"/>
      <c r="G181" s="305">
        <f>G182</f>
        <v>505000</v>
      </c>
    </row>
    <row r="182" spans="1:7" ht="25.5">
      <c r="A182" s="164" t="s">
        <v>13</v>
      </c>
      <c r="B182" s="89" t="s">
        <v>489</v>
      </c>
      <c r="C182" s="89" t="s">
        <v>423</v>
      </c>
      <c r="D182" s="89" t="s">
        <v>320</v>
      </c>
      <c r="E182" s="89" t="s">
        <v>443</v>
      </c>
      <c r="F182" s="89" t="s">
        <v>318</v>
      </c>
      <c r="G182" s="316">
        <v>505000</v>
      </c>
    </row>
    <row r="183" spans="1:7" ht="18.75">
      <c r="A183" s="157" t="s">
        <v>1</v>
      </c>
      <c r="B183" s="181" t="s">
        <v>489</v>
      </c>
      <c r="C183" s="181" t="s">
        <v>367</v>
      </c>
      <c r="D183" s="183"/>
      <c r="E183" s="183"/>
      <c r="F183" s="183"/>
      <c r="G183" s="314">
        <f>G184+G191</f>
        <v>211000</v>
      </c>
    </row>
    <row r="184" spans="1:7" ht="38.25">
      <c r="A184" s="171" t="s">
        <v>92</v>
      </c>
      <c r="B184" s="184" t="s">
        <v>489</v>
      </c>
      <c r="C184" s="184" t="s">
        <v>367</v>
      </c>
      <c r="D184" s="184"/>
      <c r="E184" s="184" t="s">
        <v>446</v>
      </c>
      <c r="F184" s="184"/>
      <c r="G184" s="305">
        <f>G185</f>
        <v>200000</v>
      </c>
    </row>
    <row r="185" spans="1:7" ht="25.5">
      <c r="A185" s="172" t="s">
        <v>448</v>
      </c>
      <c r="B185" s="184" t="s">
        <v>489</v>
      </c>
      <c r="C185" s="184" t="s">
        <v>367</v>
      </c>
      <c r="D185" s="184"/>
      <c r="E185" s="184" t="s">
        <v>447</v>
      </c>
      <c r="F185" s="184"/>
      <c r="G185" s="305">
        <f>G186</f>
        <v>200000</v>
      </c>
    </row>
    <row r="186" spans="1:7" ht="25.5">
      <c r="A186" s="172" t="s">
        <v>651</v>
      </c>
      <c r="B186" s="184" t="s">
        <v>489</v>
      </c>
      <c r="C186" s="184" t="s">
        <v>367</v>
      </c>
      <c r="D186" s="184"/>
      <c r="E186" s="184" t="s">
        <v>449</v>
      </c>
      <c r="F186" s="184"/>
      <c r="G186" s="305">
        <f>G187+G189</f>
        <v>200000</v>
      </c>
    </row>
    <row r="187" spans="1:7" ht="51">
      <c r="A187" s="172" t="s">
        <v>14</v>
      </c>
      <c r="B187" s="184" t="s">
        <v>489</v>
      </c>
      <c r="C187" s="184" t="s">
        <v>367</v>
      </c>
      <c r="D187" s="184" t="s">
        <v>307</v>
      </c>
      <c r="E187" s="184" t="s">
        <v>451</v>
      </c>
      <c r="F187" s="184"/>
      <c r="G187" s="305">
        <f>G188</f>
        <v>150000</v>
      </c>
    </row>
    <row r="188" spans="1:7" ht="25.5">
      <c r="A188" s="164" t="s">
        <v>649</v>
      </c>
      <c r="B188" s="89" t="s">
        <v>489</v>
      </c>
      <c r="C188" s="89" t="s">
        <v>367</v>
      </c>
      <c r="D188" s="89" t="s">
        <v>307</v>
      </c>
      <c r="E188" s="89" t="s">
        <v>451</v>
      </c>
      <c r="F188" s="89" t="s">
        <v>453</v>
      </c>
      <c r="G188" s="316">
        <v>150000</v>
      </c>
    </row>
    <row r="189" spans="1:7" ht="25.5">
      <c r="A189" s="171" t="s">
        <v>650</v>
      </c>
      <c r="B189" s="183" t="s">
        <v>489</v>
      </c>
      <c r="C189" s="183" t="s">
        <v>367</v>
      </c>
      <c r="D189" s="183" t="s">
        <v>357</v>
      </c>
      <c r="E189" s="183" t="s">
        <v>456</v>
      </c>
      <c r="F189" s="183"/>
      <c r="G189" s="315">
        <f>G190</f>
        <v>50000</v>
      </c>
    </row>
    <row r="190" spans="1:7" ht="25.5">
      <c r="A190" s="164" t="s">
        <v>649</v>
      </c>
      <c r="B190" s="89" t="s">
        <v>489</v>
      </c>
      <c r="C190" s="89" t="s">
        <v>367</v>
      </c>
      <c r="D190" s="89" t="s">
        <v>357</v>
      </c>
      <c r="E190" s="89" t="s">
        <v>456</v>
      </c>
      <c r="F190" s="89" t="s">
        <v>453</v>
      </c>
      <c r="G190" s="316">
        <v>50000</v>
      </c>
    </row>
    <row r="191" spans="1:7" ht="51">
      <c r="A191" s="172" t="s">
        <v>610</v>
      </c>
      <c r="B191" s="184" t="s">
        <v>489</v>
      </c>
      <c r="C191" s="184" t="s">
        <v>367</v>
      </c>
      <c r="D191" s="184" t="s">
        <v>357</v>
      </c>
      <c r="E191" s="184" t="s">
        <v>311</v>
      </c>
      <c r="F191" s="89"/>
      <c r="G191" s="305">
        <f>G192</f>
        <v>11000</v>
      </c>
    </row>
    <row r="192" spans="1:7" ht="38.25">
      <c r="A192" s="172" t="s">
        <v>628</v>
      </c>
      <c r="B192" s="184" t="s">
        <v>489</v>
      </c>
      <c r="C192" s="184" t="s">
        <v>367</v>
      </c>
      <c r="D192" s="184" t="s">
        <v>357</v>
      </c>
      <c r="E192" s="184" t="s">
        <v>313</v>
      </c>
      <c r="F192" s="89"/>
      <c r="G192" s="316">
        <f>G193</f>
        <v>11000</v>
      </c>
    </row>
    <row r="193" spans="1:7" ht="63.75">
      <c r="A193" s="172" t="s">
        <v>52</v>
      </c>
      <c r="B193" s="89" t="s">
        <v>489</v>
      </c>
      <c r="C193" s="89" t="s">
        <v>367</v>
      </c>
      <c r="D193" s="89" t="s">
        <v>357</v>
      </c>
      <c r="E193" s="89" t="s">
        <v>458</v>
      </c>
      <c r="F193" s="89"/>
      <c r="G193" s="316">
        <f>G194</f>
        <v>11000</v>
      </c>
    </row>
    <row r="194" spans="1:7" ht="25.5">
      <c r="A194" s="164" t="s">
        <v>13</v>
      </c>
      <c r="B194" s="89" t="s">
        <v>489</v>
      </c>
      <c r="C194" s="89" t="s">
        <v>367</v>
      </c>
      <c r="D194" s="89" t="s">
        <v>357</v>
      </c>
      <c r="E194" s="89" t="s">
        <v>458</v>
      </c>
      <c r="F194" s="89" t="s">
        <v>433</v>
      </c>
      <c r="G194" s="316">
        <v>11000</v>
      </c>
    </row>
    <row r="195" spans="1:7" ht="18.75">
      <c r="A195" s="157" t="s">
        <v>460</v>
      </c>
      <c r="B195" s="181" t="s">
        <v>489</v>
      </c>
      <c r="C195" s="181" t="s">
        <v>335</v>
      </c>
      <c r="D195" s="183"/>
      <c r="E195" s="183"/>
      <c r="F195" s="183"/>
      <c r="G195" s="314">
        <f>G196</f>
        <v>40000</v>
      </c>
    </row>
    <row r="196" spans="1:7" ht="15">
      <c r="A196" s="171" t="s">
        <v>460</v>
      </c>
      <c r="B196" s="183" t="s">
        <v>489</v>
      </c>
      <c r="C196" s="183" t="s">
        <v>335</v>
      </c>
      <c r="D196" s="183" t="s">
        <v>307</v>
      </c>
      <c r="E196" s="183"/>
      <c r="F196" s="183"/>
      <c r="G196" s="315">
        <f>G197+G201</f>
        <v>40000</v>
      </c>
    </row>
    <row r="197" spans="1:7" ht="25.5">
      <c r="A197" s="171" t="s">
        <v>93</v>
      </c>
      <c r="B197" s="183" t="s">
        <v>489</v>
      </c>
      <c r="C197" s="183" t="s">
        <v>335</v>
      </c>
      <c r="D197" s="183" t="s">
        <v>307</v>
      </c>
      <c r="E197" s="183" t="s">
        <v>461</v>
      </c>
      <c r="F197" s="183"/>
      <c r="G197" s="315">
        <f>G198</f>
        <v>40000</v>
      </c>
    </row>
    <row r="198" spans="1:7" ht="25.5">
      <c r="A198" s="172" t="s">
        <v>12</v>
      </c>
      <c r="B198" s="183" t="s">
        <v>489</v>
      </c>
      <c r="C198" s="183" t="s">
        <v>335</v>
      </c>
      <c r="D198" s="183" t="s">
        <v>307</v>
      </c>
      <c r="E198" s="183" t="s">
        <v>464</v>
      </c>
      <c r="F198" s="183"/>
      <c r="G198" s="315">
        <f>G199</f>
        <v>40000</v>
      </c>
    </row>
    <row r="199" spans="1:7" ht="25.5">
      <c r="A199" s="172" t="s">
        <v>465</v>
      </c>
      <c r="B199" s="183" t="s">
        <v>489</v>
      </c>
      <c r="C199" s="183" t="s">
        <v>335</v>
      </c>
      <c r="D199" s="183" t="s">
        <v>307</v>
      </c>
      <c r="E199" s="183" t="s">
        <v>464</v>
      </c>
      <c r="F199" s="183"/>
      <c r="G199" s="315">
        <f>G200</f>
        <v>40000</v>
      </c>
    </row>
    <row r="200" spans="1:7" ht="38.25">
      <c r="A200" s="164" t="s">
        <v>630</v>
      </c>
      <c r="B200" s="193" t="s">
        <v>489</v>
      </c>
      <c r="C200" s="193" t="s">
        <v>335</v>
      </c>
      <c r="D200" s="193" t="s">
        <v>307</v>
      </c>
      <c r="E200" s="193" t="s">
        <v>464</v>
      </c>
      <c r="F200" s="193" t="s">
        <v>324</v>
      </c>
      <c r="G200" s="319">
        <v>40000</v>
      </c>
    </row>
    <row r="201" spans="1:7" ht="38.25" hidden="1">
      <c r="A201" s="164" t="s">
        <v>517</v>
      </c>
      <c r="B201" s="193" t="s">
        <v>489</v>
      </c>
      <c r="C201" s="193" t="s">
        <v>335</v>
      </c>
      <c r="D201" s="193" t="s">
        <v>307</v>
      </c>
      <c r="E201" s="193" t="s">
        <v>400</v>
      </c>
      <c r="F201" s="193"/>
      <c r="G201" s="319">
        <f>G202</f>
        <v>0</v>
      </c>
    </row>
    <row r="202" spans="1:7" ht="38.25" hidden="1">
      <c r="A202" s="164" t="s">
        <v>325</v>
      </c>
      <c r="B202" s="193" t="s">
        <v>489</v>
      </c>
      <c r="C202" s="193" t="s">
        <v>335</v>
      </c>
      <c r="D202" s="193" t="s">
        <v>307</v>
      </c>
      <c r="E202" s="193" t="s">
        <v>400</v>
      </c>
      <c r="F202" s="193" t="s">
        <v>324</v>
      </c>
      <c r="G202" s="319"/>
    </row>
    <row r="203" spans="1:8" ht="18.75">
      <c r="A203" s="176" t="s">
        <v>466</v>
      </c>
      <c r="B203" s="195" t="s">
        <v>489</v>
      </c>
      <c r="C203" s="194"/>
      <c r="D203" s="194"/>
      <c r="E203" s="194"/>
      <c r="F203" s="194"/>
      <c r="G203" s="322">
        <f>G195+G183+G155+G138+G132+G103+G87+G67+G14+G64</f>
        <v>17045824</v>
      </c>
      <c r="H203" s="13" t="s">
        <v>609</v>
      </c>
    </row>
    <row r="204" spans="4:5" ht="15.75" customHeight="1">
      <c r="D204" s="403"/>
      <c r="E204" s="403"/>
    </row>
    <row r="206" spans="4:5" ht="15">
      <c r="D206" s="403"/>
      <c r="E206" s="403"/>
    </row>
  </sheetData>
  <sheetProtection/>
  <mergeCells count="13">
    <mergeCell ref="A2:G2"/>
    <mergeCell ref="A1:G1"/>
    <mergeCell ref="A3:G3"/>
    <mergeCell ref="A4:G4"/>
    <mergeCell ref="D206:E206"/>
    <mergeCell ref="D204:E204"/>
    <mergeCell ref="A5:G5"/>
    <mergeCell ref="A7:G7"/>
    <mergeCell ref="A8:G8"/>
    <mergeCell ref="A10:A11"/>
    <mergeCell ref="B10:F10"/>
    <mergeCell ref="G10:G11"/>
    <mergeCell ref="A9:G9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94" r:id="rId1"/>
  <ignoredErrors>
    <ignoredError sqref="B45:F47 B27:F29 B194:F198 B52:D52 F52 B13:F25 B166:F190 B103:F109 C129 F129 B114:F124 B110:D113 F110:F113 B33:F43 B30:D32 F30:F31 B200:F203 B199:D199 F199 B97:F98 B54:F92 B138:F160 B162:F163 B161:D161 F1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99"/>
  <sheetViews>
    <sheetView zoomScalePageLayoutView="0" workbookViewId="0" topLeftCell="A175">
      <selection activeCell="A201" sqref="A201"/>
    </sheetView>
  </sheetViews>
  <sheetFormatPr defaultColWidth="9.140625" defaultRowHeight="12.75"/>
  <cols>
    <col min="1" max="1" width="46.7109375" style="13" customWidth="1"/>
    <col min="2" max="2" width="6.00390625" style="13" customWidth="1"/>
    <col min="3" max="3" width="5.28125" style="13" customWidth="1"/>
    <col min="4" max="4" width="5.140625" style="13" customWidth="1"/>
    <col min="5" max="5" width="12.00390625" style="13" customWidth="1"/>
    <col min="6" max="6" width="5.7109375" style="13" customWidth="1"/>
    <col min="7" max="7" width="14.57421875" style="13" customWidth="1"/>
    <col min="8" max="8" width="17.57421875" style="13" customWidth="1"/>
    <col min="9" max="9" width="11.8515625" style="13" customWidth="1"/>
    <col min="10" max="16384" width="9.140625" style="13" customWidth="1"/>
  </cols>
  <sheetData>
    <row r="1" spans="1:8" ht="15">
      <c r="A1" s="222"/>
      <c r="B1" s="222"/>
      <c r="C1" s="404" t="s">
        <v>604</v>
      </c>
      <c r="D1" s="404"/>
      <c r="E1" s="404"/>
      <c r="F1" s="404"/>
      <c r="G1" s="404"/>
      <c r="H1" s="404"/>
    </row>
    <row r="2" spans="1:8" ht="56.25" customHeight="1">
      <c r="A2" s="222"/>
      <c r="B2" s="423" t="s">
        <v>124</v>
      </c>
      <c r="C2" s="423"/>
      <c r="D2" s="423"/>
      <c r="E2" s="423"/>
      <c r="F2" s="423"/>
      <c r="G2" s="423"/>
      <c r="H2" s="423"/>
    </row>
    <row r="3" spans="1:8" ht="15">
      <c r="A3" s="222"/>
      <c r="B3" s="409"/>
      <c r="C3" s="409"/>
      <c r="D3" s="409"/>
      <c r="E3" s="409"/>
      <c r="F3" s="409"/>
      <c r="G3" s="409"/>
      <c r="H3" s="409"/>
    </row>
    <row r="4" spans="1:8" ht="15">
      <c r="A4" s="222"/>
      <c r="B4" s="222"/>
      <c r="C4" s="404"/>
      <c r="D4" s="404"/>
      <c r="E4" s="404"/>
      <c r="F4" s="404"/>
      <c r="G4" s="404"/>
      <c r="H4" s="404"/>
    </row>
    <row r="5" spans="1:8" ht="15">
      <c r="A5" s="222"/>
      <c r="B5" s="222"/>
      <c r="C5" s="404"/>
      <c r="D5" s="404"/>
      <c r="E5" s="404"/>
      <c r="F5" s="404"/>
      <c r="G5" s="404"/>
      <c r="H5" s="404"/>
    </row>
    <row r="6" spans="1:8" ht="15">
      <c r="A6" s="68"/>
      <c r="B6" s="68"/>
      <c r="C6" s="68"/>
      <c r="D6" s="68"/>
      <c r="E6" s="68"/>
      <c r="F6" s="68"/>
      <c r="G6" s="217"/>
      <c r="H6" s="68" t="s">
        <v>226</v>
      </c>
    </row>
    <row r="7" spans="1:8" ht="15">
      <c r="A7" s="397" t="s">
        <v>481</v>
      </c>
      <c r="B7" s="397"/>
      <c r="C7" s="397"/>
      <c r="D7" s="397"/>
      <c r="E7" s="397"/>
      <c r="F7" s="397"/>
      <c r="G7" s="397"/>
      <c r="H7" s="397"/>
    </row>
    <row r="8" spans="1:8" ht="15">
      <c r="A8" s="397" t="s">
        <v>302</v>
      </c>
      <c r="B8" s="397"/>
      <c r="C8" s="397"/>
      <c r="D8" s="397"/>
      <c r="E8" s="397"/>
      <c r="F8" s="397"/>
      <c r="G8" s="397"/>
      <c r="H8" s="397"/>
    </row>
    <row r="9" spans="1:8" ht="15">
      <c r="A9" s="429" t="s">
        <v>80</v>
      </c>
      <c r="B9" s="429"/>
      <c r="C9" s="429"/>
      <c r="D9" s="429"/>
      <c r="E9" s="429"/>
      <c r="F9" s="429"/>
      <c r="G9" s="429"/>
      <c r="H9" s="429"/>
    </row>
    <row r="10" spans="1:8" s="222" customFormat="1" ht="12">
      <c r="A10" s="430"/>
      <c r="B10" s="426" t="s">
        <v>482</v>
      </c>
      <c r="C10" s="427"/>
      <c r="D10" s="427"/>
      <c r="E10" s="427"/>
      <c r="F10" s="427"/>
      <c r="G10" s="407" t="s">
        <v>561</v>
      </c>
      <c r="H10" s="407" t="s">
        <v>78</v>
      </c>
    </row>
    <row r="11" spans="1:8" s="222" customFormat="1" ht="46.5" customHeight="1">
      <c r="A11" s="431"/>
      <c r="B11" s="43" t="s">
        <v>483</v>
      </c>
      <c r="C11" s="43" t="s">
        <v>484</v>
      </c>
      <c r="D11" s="43" t="s">
        <v>485</v>
      </c>
      <c r="E11" s="43" t="s">
        <v>486</v>
      </c>
      <c r="F11" s="43" t="s">
        <v>306</v>
      </c>
      <c r="G11" s="408"/>
      <c r="H11" s="408"/>
    </row>
    <row r="12" spans="1:8" s="222" customFormat="1" ht="12">
      <c r="A12" s="236"/>
      <c r="B12" s="229">
        <v>2</v>
      </c>
      <c r="C12" s="229">
        <v>3</v>
      </c>
      <c r="D12" s="229">
        <v>4</v>
      </c>
      <c r="E12" s="229">
        <v>5</v>
      </c>
      <c r="F12" s="229">
        <v>6</v>
      </c>
      <c r="G12" s="229">
        <v>7</v>
      </c>
      <c r="H12" s="229">
        <v>8</v>
      </c>
    </row>
    <row r="13" spans="1:8" s="197" customFormat="1" ht="25.5">
      <c r="A13" s="210" t="s">
        <v>488</v>
      </c>
      <c r="B13" s="47" t="s">
        <v>489</v>
      </c>
      <c r="C13" s="46"/>
      <c r="D13" s="46"/>
      <c r="E13" s="46"/>
      <c r="F13" s="46"/>
      <c r="G13" s="36">
        <f>G196</f>
        <v>16717519</v>
      </c>
      <c r="H13" s="36">
        <f>H196</f>
        <v>8289270</v>
      </c>
    </row>
    <row r="14" spans="1:8" s="197" customFormat="1" ht="12.75">
      <c r="A14" s="239" t="s">
        <v>308</v>
      </c>
      <c r="B14" s="44" t="s">
        <v>489</v>
      </c>
      <c r="C14" s="44" t="s">
        <v>307</v>
      </c>
      <c r="D14" s="44"/>
      <c r="E14" s="44"/>
      <c r="F14" s="44"/>
      <c r="G14" s="35">
        <f>G15+G20+G32+G36+G29</f>
        <v>4243240</v>
      </c>
      <c r="H14" s="35">
        <f>H15+H20+H32+H36+H29</f>
        <v>4988950</v>
      </c>
    </row>
    <row r="15" spans="1:8" s="197" customFormat="1" ht="38.25">
      <c r="A15" s="151" t="s">
        <v>310</v>
      </c>
      <c r="B15" s="32" t="s">
        <v>489</v>
      </c>
      <c r="C15" s="32" t="s">
        <v>307</v>
      </c>
      <c r="D15" s="32" t="s">
        <v>309</v>
      </c>
      <c r="E15" s="32"/>
      <c r="F15" s="32"/>
      <c r="G15" s="37">
        <f aca="true" t="shared" si="0" ref="G15:H18">G16</f>
        <v>620820</v>
      </c>
      <c r="H15" s="37">
        <f t="shared" si="0"/>
        <v>834200</v>
      </c>
    </row>
    <row r="16" spans="1:8" s="197" customFormat="1" ht="44.25" customHeight="1">
      <c r="A16" s="148" t="s">
        <v>312</v>
      </c>
      <c r="B16" s="23" t="s">
        <v>489</v>
      </c>
      <c r="C16" s="23" t="s">
        <v>307</v>
      </c>
      <c r="D16" s="23" t="s">
        <v>309</v>
      </c>
      <c r="E16" s="23" t="s">
        <v>311</v>
      </c>
      <c r="F16" s="23"/>
      <c r="G16" s="29">
        <f t="shared" si="0"/>
        <v>620820</v>
      </c>
      <c r="H16" s="29">
        <f t="shared" si="0"/>
        <v>834200</v>
      </c>
    </row>
    <row r="17" spans="1:8" s="197" customFormat="1" ht="38.25">
      <c r="A17" s="148" t="s">
        <v>314</v>
      </c>
      <c r="B17" s="23" t="s">
        <v>489</v>
      </c>
      <c r="C17" s="23" t="s">
        <v>307</v>
      </c>
      <c r="D17" s="23" t="s">
        <v>309</v>
      </c>
      <c r="E17" s="23" t="s">
        <v>313</v>
      </c>
      <c r="F17" s="23"/>
      <c r="G17" s="29">
        <f t="shared" si="0"/>
        <v>620820</v>
      </c>
      <c r="H17" s="29">
        <f t="shared" si="0"/>
        <v>834200</v>
      </c>
    </row>
    <row r="18" spans="1:8" s="197" customFormat="1" ht="12.75">
      <c r="A18" s="148" t="s">
        <v>316</v>
      </c>
      <c r="B18" s="23" t="s">
        <v>489</v>
      </c>
      <c r="C18" s="23" t="s">
        <v>307</v>
      </c>
      <c r="D18" s="23" t="s">
        <v>309</v>
      </c>
      <c r="E18" s="23" t="s">
        <v>315</v>
      </c>
      <c r="F18" s="23"/>
      <c r="G18" s="29">
        <f t="shared" si="0"/>
        <v>620820</v>
      </c>
      <c r="H18" s="29">
        <f t="shared" si="0"/>
        <v>834200</v>
      </c>
    </row>
    <row r="19" spans="1:8" s="197" customFormat="1" ht="25.5">
      <c r="A19" s="149" t="s">
        <v>319</v>
      </c>
      <c r="B19" s="24" t="s">
        <v>489</v>
      </c>
      <c r="C19" s="24" t="s">
        <v>307</v>
      </c>
      <c r="D19" s="24" t="s">
        <v>309</v>
      </c>
      <c r="E19" s="24" t="s">
        <v>315</v>
      </c>
      <c r="F19" s="24" t="s">
        <v>318</v>
      </c>
      <c r="G19" s="30">
        <v>620820</v>
      </c>
      <c r="H19" s="30">
        <v>834200</v>
      </c>
    </row>
    <row r="20" spans="1:8" s="197" customFormat="1" ht="51">
      <c r="A20" s="151" t="s">
        <v>321</v>
      </c>
      <c r="B20" s="32" t="s">
        <v>489</v>
      </c>
      <c r="C20" s="32" t="s">
        <v>307</v>
      </c>
      <c r="D20" s="32" t="s">
        <v>320</v>
      </c>
      <c r="E20" s="32"/>
      <c r="F20" s="32"/>
      <c r="G20" s="37">
        <f>G21+G27</f>
        <v>935800</v>
      </c>
      <c r="H20" s="37">
        <f>H21+H27</f>
        <v>1138600</v>
      </c>
    </row>
    <row r="21" spans="1:8" s="197" customFormat="1" ht="41.25" customHeight="1">
      <c r="A21" s="148" t="s">
        <v>312</v>
      </c>
      <c r="B21" s="23" t="s">
        <v>489</v>
      </c>
      <c r="C21" s="23" t="s">
        <v>307</v>
      </c>
      <c r="D21" s="23" t="s">
        <v>320</v>
      </c>
      <c r="E21" s="23" t="s">
        <v>311</v>
      </c>
      <c r="F21" s="23"/>
      <c r="G21" s="29">
        <f>G22</f>
        <v>934800</v>
      </c>
      <c r="H21" s="29">
        <f>H22</f>
        <v>1137600</v>
      </c>
    </row>
    <row r="22" spans="1:8" s="197" customFormat="1" ht="38.25">
      <c r="A22" s="148" t="s">
        <v>314</v>
      </c>
      <c r="B22" s="23" t="s">
        <v>489</v>
      </c>
      <c r="C22" s="23" t="s">
        <v>307</v>
      </c>
      <c r="D22" s="23" t="s">
        <v>320</v>
      </c>
      <c r="E22" s="23" t="s">
        <v>313</v>
      </c>
      <c r="F22" s="23"/>
      <c r="G22" s="29">
        <f>G23</f>
        <v>934800</v>
      </c>
      <c r="H22" s="29">
        <f>H23</f>
        <v>1137600</v>
      </c>
    </row>
    <row r="23" spans="1:8" s="197" customFormat="1" ht="12.75">
      <c r="A23" s="148" t="s">
        <v>323</v>
      </c>
      <c r="B23" s="23" t="s">
        <v>489</v>
      </c>
      <c r="C23" s="23" t="s">
        <v>307</v>
      </c>
      <c r="D23" s="23" t="s">
        <v>320</v>
      </c>
      <c r="E23" s="23" t="s">
        <v>322</v>
      </c>
      <c r="F23" s="23"/>
      <c r="G23" s="29">
        <f>G24+G25+G26</f>
        <v>934800</v>
      </c>
      <c r="H23" s="29">
        <f>H24+H25+H26</f>
        <v>1137600</v>
      </c>
    </row>
    <row r="24" spans="1:8" s="197" customFormat="1" ht="25.5">
      <c r="A24" s="149" t="s">
        <v>319</v>
      </c>
      <c r="B24" s="24" t="s">
        <v>489</v>
      </c>
      <c r="C24" s="24" t="s">
        <v>307</v>
      </c>
      <c r="D24" s="24" t="s">
        <v>320</v>
      </c>
      <c r="E24" s="24" t="s">
        <v>322</v>
      </c>
      <c r="F24" s="24" t="s">
        <v>318</v>
      </c>
      <c r="G24" s="30">
        <v>342300</v>
      </c>
      <c r="H24" s="30">
        <v>545100</v>
      </c>
    </row>
    <row r="25" spans="1:8" s="197" customFormat="1" ht="25.5">
      <c r="A25" s="149" t="s">
        <v>325</v>
      </c>
      <c r="B25" s="24" t="s">
        <v>489</v>
      </c>
      <c r="C25" s="24" t="s">
        <v>307</v>
      </c>
      <c r="D25" s="24" t="s">
        <v>320</v>
      </c>
      <c r="E25" s="24" t="s">
        <v>322</v>
      </c>
      <c r="F25" s="24" t="s">
        <v>324</v>
      </c>
      <c r="G25" s="30">
        <v>527500</v>
      </c>
      <c r="H25" s="30">
        <v>527500</v>
      </c>
    </row>
    <row r="26" spans="1:8" s="197" customFormat="1" ht="12.75">
      <c r="A26" s="149" t="s">
        <v>329</v>
      </c>
      <c r="B26" s="24" t="s">
        <v>489</v>
      </c>
      <c r="C26" s="24" t="s">
        <v>307</v>
      </c>
      <c r="D26" s="24" t="s">
        <v>320</v>
      </c>
      <c r="E26" s="24" t="s">
        <v>322</v>
      </c>
      <c r="F26" s="24" t="s">
        <v>328</v>
      </c>
      <c r="G26" s="30">
        <v>65000</v>
      </c>
      <c r="H26" s="30">
        <v>65000</v>
      </c>
    </row>
    <row r="27" spans="1:8" s="197" customFormat="1" ht="38.25">
      <c r="A27" s="148" t="s">
        <v>626</v>
      </c>
      <c r="B27" s="23" t="s">
        <v>489</v>
      </c>
      <c r="C27" s="23" t="s">
        <v>307</v>
      </c>
      <c r="D27" s="23" t="s">
        <v>320</v>
      </c>
      <c r="E27" s="23" t="s">
        <v>330</v>
      </c>
      <c r="F27" s="23"/>
      <c r="G27" s="29">
        <f>G28</f>
        <v>1000</v>
      </c>
      <c r="H27" s="29">
        <f>H28</f>
        <v>1000</v>
      </c>
    </row>
    <row r="28" spans="1:8" s="197" customFormat="1" ht="25.5">
      <c r="A28" s="149" t="s">
        <v>490</v>
      </c>
      <c r="B28" s="24" t="s">
        <v>489</v>
      </c>
      <c r="C28" s="24" t="s">
        <v>307</v>
      </c>
      <c r="D28" s="24" t="s">
        <v>320</v>
      </c>
      <c r="E28" s="24" t="s">
        <v>330</v>
      </c>
      <c r="F28" s="21" t="s">
        <v>324</v>
      </c>
      <c r="G28" s="30">
        <v>1000</v>
      </c>
      <c r="H28" s="30">
        <v>1000</v>
      </c>
    </row>
    <row r="29" spans="1:8" s="26" customFormat="1" ht="12.75">
      <c r="A29" s="148" t="s">
        <v>332</v>
      </c>
      <c r="B29" s="23" t="s">
        <v>489</v>
      </c>
      <c r="C29" s="23" t="s">
        <v>307</v>
      </c>
      <c r="D29" s="23" t="s">
        <v>331</v>
      </c>
      <c r="E29" s="23" t="s">
        <v>333</v>
      </c>
      <c r="F29" s="23"/>
      <c r="G29" s="29">
        <f>G30</f>
        <v>0</v>
      </c>
      <c r="H29" s="29">
        <f>H30</f>
        <v>0</v>
      </c>
    </row>
    <row r="30" spans="1:8" s="197" customFormat="1" ht="25.5">
      <c r="A30" s="149" t="s">
        <v>334</v>
      </c>
      <c r="B30" s="24" t="s">
        <v>489</v>
      </c>
      <c r="C30" s="24" t="s">
        <v>307</v>
      </c>
      <c r="D30" s="24" t="s">
        <v>331</v>
      </c>
      <c r="E30" s="24" t="s">
        <v>333</v>
      </c>
      <c r="F30" s="24"/>
      <c r="G30" s="30">
        <f>G31</f>
        <v>0</v>
      </c>
      <c r="H30" s="30">
        <f>H31</f>
        <v>0</v>
      </c>
    </row>
    <row r="31" spans="1:8" s="197" customFormat="1" ht="25.5">
      <c r="A31" s="149" t="s">
        <v>491</v>
      </c>
      <c r="B31" s="24" t="s">
        <v>489</v>
      </c>
      <c r="C31" s="24" t="s">
        <v>307</v>
      </c>
      <c r="D31" s="24" t="s">
        <v>331</v>
      </c>
      <c r="E31" s="24" t="s">
        <v>333</v>
      </c>
      <c r="F31" s="24" t="s">
        <v>324</v>
      </c>
      <c r="G31" s="30">
        <v>0</v>
      </c>
      <c r="H31" s="30">
        <v>0</v>
      </c>
    </row>
    <row r="32" spans="1:8" s="197" customFormat="1" ht="12.75">
      <c r="A32" s="148" t="s">
        <v>336</v>
      </c>
      <c r="B32" s="23" t="s">
        <v>489</v>
      </c>
      <c r="C32" s="23" t="s">
        <v>307</v>
      </c>
      <c r="D32" s="23" t="s">
        <v>335</v>
      </c>
      <c r="E32" s="23"/>
      <c r="F32" s="23"/>
      <c r="G32" s="29">
        <f aca="true" t="shared" si="1" ref="G32:H34">G33</f>
        <v>20920</v>
      </c>
      <c r="H32" s="29">
        <f t="shared" si="1"/>
        <v>20920</v>
      </c>
    </row>
    <row r="33" spans="1:8" s="197" customFormat="1" ht="51">
      <c r="A33" s="148" t="s">
        <v>312</v>
      </c>
      <c r="B33" s="23" t="s">
        <v>489</v>
      </c>
      <c r="C33" s="23" t="s">
        <v>307</v>
      </c>
      <c r="D33" s="23" t="s">
        <v>335</v>
      </c>
      <c r="E33" s="23" t="s">
        <v>311</v>
      </c>
      <c r="F33" s="23"/>
      <c r="G33" s="29">
        <f t="shared" si="1"/>
        <v>20920</v>
      </c>
      <c r="H33" s="29">
        <f t="shared" si="1"/>
        <v>20920</v>
      </c>
    </row>
    <row r="34" spans="1:8" s="197" customFormat="1" ht="38.25">
      <c r="A34" s="148" t="s">
        <v>314</v>
      </c>
      <c r="B34" s="23" t="s">
        <v>489</v>
      </c>
      <c r="C34" s="23" t="s">
        <v>307</v>
      </c>
      <c r="D34" s="23" t="s">
        <v>335</v>
      </c>
      <c r="E34" s="23" t="s">
        <v>313</v>
      </c>
      <c r="F34" s="24"/>
      <c r="G34" s="30">
        <f t="shared" si="1"/>
        <v>20920</v>
      </c>
      <c r="H34" s="30">
        <f t="shared" si="1"/>
        <v>20920</v>
      </c>
    </row>
    <row r="35" spans="1:8" s="197" customFormat="1" ht="12.75">
      <c r="A35" s="149" t="s">
        <v>340</v>
      </c>
      <c r="B35" s="24" t="s">
        <v>489</v>
      </c>
      <c r="C35" s="24" t="s">
        <v>307</v>
      </c>
      <c r="D35" s="24" t="s">
        <v>335</v>
      </c>
      <c r="E35" s="24" t="s">
        <v>337</v>
      </c>
      <c r="F35" s="24" t="s">
        <v>339</v>
      </c>
      <c r="G35" s="30">
        <v>20920</v>
      </c>
      <c r="H35" s="30">
        <v>20920</v>
      </c>
    </row>
    <row r="36" spans="1:8" s="197" customFormat="1" ht="12.75">
      <c r="A36" s="151" t="s">
        <v>341</v>
      </c>
      <c r="B36" s="32" t="s">
        <v>489</v>
      </c>
      <c r="C36" s="32" t="s">
        <v>307</v>
      </c>
      <c r="D36" s="32" t="s">
        <v>342</v>
      </c>
      <c r="E36" s="32"/>
      <c r="F36" s="32"/>
      <c r="G36" s="37">
        <f>G37+G42+G50+G47</f>
        <v>2665700</v>
      </c>
      <c r="H36" s="37">
        <f>H37+H42+H50+H47</f>
        <v>2995230</v>
      </c>
    </row>
    <row r="37" spans="1:8" s="197" customFormat="1" ht="38.25">
      <c r="A37" s="302" t="s">
        <v>76</v>
      </c>
      <c r="B37" s="184" t="s">
        <v>489</v>
      </c>
      <c r="C37" s="189" t="s">
        <v>307</v>
      </c>
      <c r="D37" s="189" t="s">
        <v>342</v>
      </c>
      <c r="E37" s="189" t="s">
        <v>478</v>
      </c>
      <c r="F37" s="189"/>
      <c r="G37" s="36">
        <f aca="true" t="shared" si="2" ref="G37:H39">G38</f>
        <v>5000</v>
      </c>
      <c r="H37" s="36">
        <f t="shared" si="2"/>
        <v>5000</v>
      </c>
    </row>
    <row r="38" spans="1:8" s="197" customFormat="1" ht="30" customHeight="1">
      <c r="A38" s="214" t="s">
        <v>74</v>
      </c>
      <c r="B38" s="89" t="s">
        <v>489</v>
      </c>
      <c r="C38" s="187" t="s">
        <v>307</v>
      </c>
      <c r="D38" s="187" t="s">
        <v>342</v>
      </c>
      <c r="E38" s="187" t="s">
        <v>548</v>
      </c>
      <c r="F38" s="187"/>
      <c r="G38" s="30">
        <f t="shared" si="2"/>
        <v>5000</v>
      </c>
      <c r="H38" s="30">
        <f t="shared" si="2"/>
        <v>5000</v>
      </c>
    </row>
    <row r="39" spans="1:8" s="197" customFormat="1" ht="25.5">
      <c r="A39" s="214" t="s">
        <v>75</v>
      </c>
      <c r="B39" s="89" t="s">
        <v>489</v>
      </c>
      <c r="C39" s="187" t="s">
        <v>307</v>
      </c>
      <c r="D39" s="187" t="s">
        <v>342</v>
      </c>
      <c r="E39" s="187" t="s">
        <v>420</v>
      </c>
      <c r="F39" s="187"/>
      <c r="G39" s="30">
        <f t="shared" si="2"/>
        <v>5000</v>
      </c>
      <c r="H39" s="30">
        <f t="shared" si="2"/>
        <v>5000</v>
      </c>
    </row>
    <row r="40" spans="1:8" s="197" customFormat="1" ht="25.5">
      <c r="A40" s="80" t="s">
        <v>627</v>
      </c>
      <c r="B40" s="89" t="s">
        <v>489</v>
      </c>
      <c r="C40" s="187" t="s">
        <v>307</v>
      </c>
      <c r="D40" s="187" t="s">
        <v>342</v>
      </c>
      <c r="E40" s="187" t="s">
        <v>420</v>
      </c>
      <c r="F40" s="187" t="s">
        <v>324</v>
      </c>
      <c r="G40" s="30">
        <v>5000</v>
      </c>
      <c r="H40" s="30">
        <v>5000</v>
      </c>
    </row>
    <row r="41" spans="1:8" s="197" customFormat="1" ht="12.75">
      <c r="A41" s="148" t="s">
        <v>493</v>
      </c>
      <c r="B41" s="23" t="s">
        <v>489</v>
      </c>
      <c r="C41" s="23" t="s">
        <v>307</v>
      </c>
      <c r="D41" s="23" t="s">
        <v>342</v>
      </c>
      <c r="E41" s="23" t="s">
        <v>346</v>
      </c>
      <c r="F41" s="23"/>
      <c r="G41" s="29">
        <f>G37</f>
        <v>5000</v>
      </c>
      <c r="H41" s="29">
        <f>H37</f>
        <v>5000</v>
      </c>
    </row>
    <row r="42" spans="1:8" s="197" customFormat="1" ht="38.25">
      <c r="A42" s="210" t="s">
        <v>88</v>
      </c>
      <c r="B42" s="47" t="s">
        <v>489</v>
      </c>
      <c r="C42" s="47" t="s">
        <v>307</v>
      </c>
      <c r="D42" s="47" t="s">
        <v>342</v>
      </c>
      <c r="E42" s="25" t="s">
        <v>348</v>
      </c>
      <c r="F42" s="47"/>
      <c r="G42" s="36">
        <f>G44</f>
        <v>20000</v>
      </c>
      <c r="H42" s="36">
        <f>H44</f>
        <v>20000</v>
      </c>
    </row>
    <row r="43" spans="1:8" s="197" customFormat="1" ht="25.5">
      <c r="A43" s="211" t="s">
        <v>38</v>
      </c>
      <c r="B43" s="23" t="s">
        <v>489</v>
      </c>
      <c r="C43" s="23" t="s">
        <v>307</v>
      </c>
      <c r="D43" s="23" t="s">
        <v>342</v>
      </c>
      <c r="E43" s="20" t="s">
        <v>537</v>
      </c>
      <c r="F43" s="23"/>
      <c r="G43" s="29">
        <f>G44</f>
        <v>20000</v>
      </c>
      <c r="H43" s="29">
        <f>H44</f>
        <v>20000</v>
      </c>
    </row>
    <row r="44" spans="1:8" s="197" customFormat="1" ht="38.25">
      <c r="A44" s="148" t="s">
        <v>494</v>
      </c>
      <c r="B44" s="23" t="s">
        <v>489</v>
      </c>
      <c r="C44" s="23" t="s">
        <v>307</v>
      </c>
      <c r="D44" s="23" t="s">
        <v>342</v>
      </c>
      <c r="E44" s="20" t="s">
        <v>349</v>
      </c>
      <c r="F44" s="23"/>
      <c r="G44" s="29">
        <f>G45</f>
        <v>20000</v>
      </c>
      <c r="H44" s="29">
        <f>H45</f>
        <v>20000</v>
      </c>
    </row>
    <row r="45" spans="1:8" s="197" customFormat="1" ht="25.5">
      <c r="A45" s="148" t="s">
        <v>490</v>
      </c>
      <c r="B45" s="23" t="s">
        <v>489</v>
      </c>
      <c r="C45" s="23" t="s">
        <v>307</v>
      </c>
      <c r="D45" s="23" t="s">
        <v>342</v>
      </c>
      <c r="E45" s="20" t="s">
        <v>349</v>
      </c>
      <c r="F45" s="23" t="s">
        <v>324</v>
      </c>
      <c r="G45" s="29">
        <v>20000</v>
      </c>
      <c r="H45" s="29">
        <v>20000</v>
      </c>
    </row>
    <row r="46" spans="1:8" s="197" customFormat="1" ht="12.75">
      <c r="A46" s="148" t="s">
        <v>493</v>
      </c>
      <c r="B46" s="23" t="s">
        <v>489</v>
      </c>
      <c r="C46" s="23" t="s">
        <v>307</v>
      </c>
      <c r="D46" s="23" t="s">
        <v>342</v>
      </c>
      <c r="E46" s="20" t="s">
        <v>349</v>
      </c>
      <c r="F46" s="23"/>
      <c r="G46" s="29">
        <f>G45</f>
        <v>20000</v>
      </c>
      <c r="H46" s="29">
        <f>H45</f>
        <v>20000</v>
      </c>
    </row>
    <row r="47" spans="1:8" s="197" customFormat="1" ht="51" hidden="1">
      <c r="A47" s="210" t="s">
        <v>495</v>
      </c>
      <c r="B47" s="47" t="s">
        <v>489</v>
      </c>
      <c r="C47" s="47" t="s">
        <v>307</v>
      </c>
      <c r="D47" s="47" t="s">
        <v>342</v>
      </c>
      <c r="E47" s="48" t="s">
        <v>351</v>
      </c>
      <c r="F47" s="47"/>
      <c r="G47" s="36">
        <f>G48</f>
        <v>0</v>
      </c>
      <c r="H47" s="36">
        <f>H48</f>
        <v>0</v>
      </c>
    </row>
    <row r="48" spans="1:8" s="197" customFormat="1" ht="51" hidden="1">
      <c r="A48" s="148" t="s">
        <v>496</v>
      </c>
      <c r="B48" s="23" t="s">
        <v>489</v>
      </c>
      <c r="C48" s="23" t="s">
        <v>307</v>
      </c>
      <c r="D48" s="23" t="s">
        <v>342</v>
      </c>
      <c r="E48" s="20" t="s">
        <v>351</v>
      </c>
      <c r="F48" s="23"/>
      <c r="G48" s="29">
        <f>G49</f>
        <v>0</v>
      </c>
      <c r="H48" s="29">
        <f>H49</f>
        <v>0</v>
      </c>
    </row>
    <row r="49" spans="1:8" s="197" customFormat="1" ht="25.5" hidden="1">
      <c r="A49" s="148" t="s">
        <v>490</v>
      </c>
      <c r="B49" s="23" t="s">
        <v>489</v>
      </c>
      <c r="C49" s="23" t="s">
        <v>307</v>
      </c>
      <c r="D49" s="23" t="s">
        <v>342</v>
      </c>
      <c r="E49" s="20" t="s">
        <v>351</v>
      </c>
      <c r="F49" s="23" t="s">
        <v>324</v>
      </c>
      <c r="G49" s="29">
        <v>0</v>
      </c>
      <c r="H49" s="29">
        <v>0</v>
      </c>
    </row>
    <row r="50" spans="1:8" s="197" customFormat="1" ht="42.75" customHeight="1">
      <c r="A50" s="148" t="s">
        <v>312</v>
      </c>
      <c r="B50" s="23" t="s">
        <v>489</v>
      </c>
      <c r="C50" s="23" t="s">
        <v>307</v>
      </c>
      <c r="D50" s="23" t="s">
        <v>342</v>
      </c>
      <c r="E50" s="23" t="s">
        <v>311</v>
      </c>
      <c r="F50" s="23"/>
      <c r="G50" s="29">
        <f>G51</f>
        <v>2640700</v>
      </c>
      <c r="H50" s="29">
        <f>H51</f>
        <v>2970230</v>
      </c>
    </row>
    <row r="51" spans="1:8" s="197" customFormat="1" ht="38.25">
      <c r="A51" s="148" t="s">
        <v>314</v>
      </c>
      <c r="B51" s="23" t="s">
        <v>489</v>
      </c>
      <c r="C51" s="23" t="s">
        <v>307</v>
      </c>
      <c r="D51" s="23" t="s">
        <v>342</v>
      </c>
      <c r="E51" s="23" t="s">
        <v>313</v>
      </c>
      <c r="F51" s="23"/>
      <c r="G51" s="29">
        <f>G52+G53</f>
        <v>2640700</v>
      </c>
      <c r="H51" s="29">
        <f>H52+H53</f>
        <v>2970230</v>
      </c>
    </row>
    <row r="52" spans="1:8" s="197" customFormat="1" ht="25.5">
      <c r="A52" s="148" t="s">
        <v>355</v>
      </c>
      <c r="B52" s="23" t="s">
        <v>489</v>
      </c>
      <c r="C52" s="23" t="s">
        <v>307</v>
      </c>
      <c r="D52" s="23" t="s">
        <v>342</v>
      </c>
      <c r="E52" s="23" t="s">
        <v>353</v>
      </c>
      <c r="F52" s="23" t="s">
        <v>318</v>
      </c>
      <c r="G52" s="29">
        <v>2351700</v>
      </c>
      <c r="H52" s="29">
        <v>2651230</v>
      </c>
    </row>
    <row r="53" spans="1:8" s="197" customFormat="1" ht="25.5">
      <c r="A53" s="149" t="s">
        <v>325</v>
      </c>
      <c r="B53" s="23" t="s">
        <v>489</v>
      </c>
      <c r="C53" s="23" t="s">
        <v>307</v>
      </c>
      <c r="D53" s="23" t="s">
        <v>342</v>
      </c>
      <c r="E53" s="23" t="s">
        <v>353</v>
      </c>
      <c r="F53" s="23" t="s">
        <v>324</v>
      </c>
      <c r="G53" s="29">
        <v>289000</v>
      </c>
      <c r="H53" s="29">
        <v>319000</v>
      </c>
    </row>
    <row r="54" spans="1:8" s="197" customFormat="1" ht="12.75">
      <c r="A54" s="152" t="s">
        <v>356</v>
      </c>
      <c r="B54" s="44" t="s">
        <v>489</v>
      </c>
      <c r="C54" s="44" t="s">
        <v>309</v>
      </c>
      <c r="D54" s="44"/>
      <c r="E54" s="44"/>
      <c r="F54" s="44"/>
      <c r="G54" s="35">
        <f aca="true" t="shared" si="3" ref="G54:H57">G55</f>
        <v>162400</v>
      </c>
      <c r="H54" s="35">
        <f t="shared" si="3"/>
        <v>162400</v>
      </c>
    </row>
    <row r="55" spans="1:8" s="197" customFormat="1" ht="12.75">
      <c r="A55" s="151" t="s">
        <v>358</v>
      </c>
      <c r="B55" s="32" t="s">
        <v>489</v>
      </c>
      <c r="C55" s="32" t="s">
        <v>309</v>
      </c>
      <c r="D55" s="32" t="s">
        <v>357</v>
      </c>
      <c r="E55" s="32"/>
      <c r="F55" s="32"/>
      <c r="G55" s="37">
        <f t="shared" si="3"/>
        <v>162400</v>
      </c>
      <c r="H55" s="37">
        <f t="shared" si="3"/>
        <v>162400</v>
      </c>
    </row>
    <row r="56" spans="1:8" s="197" customFormat="1" ht="51">
      <c r="A56" s="148" t="s">
        <v>312</v>
      </c>
      <c r="B56" s="23" t="s">
        <v>489</v>
      </c>
      <c r="C56" s="23" t="s">
        <v>309</v>
      </c>
      <c r="D56" s="23" t="s">
        <v>357</v>
      </c>
      <c r="E56" s="23" t="s">
        <v>311</v>
      </c>
      <c r="F56" s="23"/>
      <c r="G56" s="29">
        <f t="shared" si="3"/>
        <v>162400</v>
      </c>
      <c r="H56" s="29">
        <f t="shared" si="3"/>
        <v>162400</v>
      </c>
    </row>
    <row r="57" spans="1:8" s="197" customFormat="1" ht="38.25">
      <c r="A57" s="148" t="s">
        <v>314</v>
      </c>
      <c r="B57" s="23" t="s">
        <v>489</v>
      </c>
      <c r="C57" s="23" t="s">
        <v>309</v>
      </c>
      <c r="D57" s="23" t="s">
        <v>357</v>
      </c>
      <c r="E57" s="23" t="s">
        <v>313</v>
      </c>
      <c r="F57" s="23"/>
      <c r="G57" s="29">
        <f t="shared" si="3"/>
        <v>162400</v>
      </c>
      <c r="H57" s="29">
        <f t="shared" si="3"/>
        <v>162400</v>
      </c>
    </row>
    <row r="58" spans="1:8" s="197" customFormat="1" ht="25.5">
      <c r="A58" s="148" t="s">
        <v>360</v>
      </c>
      <c r="B58" s="23" t="s">
        <v>489</v>
      </c>
      <c r="C58" s="23" t="s">
        <v>309</v>
      </c>
      <c r="D58" s="23" t="s">
        <v>357</v>
      </c>
      <c r="E58" s="23" t="s">
        <v>359</v>
      </c>
      <c r="F58" s="23"/>
      <c r="G58" s="29">
        <f>G59+G60</f>
        <v>162400</v>
      </c>
      <c r="H58" s="29">
        <f>H59+H60</f>
        <v>162400</v>
      </c>
    </row>
    <row r="59" spans="1:8" s="197" customFormat="1" ht="25.5">
      <c r="A59" s="149" t="s">
        <v>319</v>
      </c>
      <c r="B59" s="24" t="s">
        <v>489</v>
      </c>
      <c r="C59" s="24" t="s">
        <v>309</v>
      </c>
      <c r="D59" s="24" t="s">
        <v>357</v>
      </c>
      <c r="E59" s="24" t="s">
        <v>359</v>
      </c>
      <c r="F59" s="24" t="s">
        <v>318</v>
      </c>
      <c r="G59" s="30">
        <v>162400</v>
      </c>
      <c r="H59" s="30">
        <v>162400</v>
      </c>
    </row>
    <row r="60" spans="1:8" s="197" customFormat="1" ht="25.5">
      <c r="A60" s="149" t="s">
        <v>325</v>
      </c>
      <c r="B60" s="24" t="s">
        <v>489</v>
      </c>
      <c r="C60" s="24" t="s">
        <v>309</v>
      </c>
      <c r="D60" s="24" t="s">
        <v>357</v>
      </c>
      <c r="E60" s="24" t="s">
        <v>359</v>
      </c>
      <c r="F60" s="24" t="s">
        <v>324</v>
      </c>
      <c r="G60" s="30">
        <v>0</v>
      </c>
      <c r="H60" s="30">
        <v>0</v>
      </c>
    </row>
    <row r="61" spans="1:8" s="197" customFormat="1" ht="25.5">
      <c r="A61" s="152" t="s">
        <v>363</v>
      </c>
      <c r="B61" s="44" t="s">
        <v>489</v>
      </c>
      <c r="C61" s="44" t="s">
        <v>357</v>
      </c>
      <c r="D61" s="44"/>
      <c r="E61" s="44"/>
      <c r="F61" s="44"/>
      <c r="G61" s="35">
        <f>G65</f>
        <v>248286</v>
      </c>
      <c r="H61" s="35">
        <f>H65</f>
        <v>248286</v>
      </c>
    </row>
    <row r="62" spans="1:8" s="197" customFormat="1" ht="38.25" hidden="1">
      <c r="A62" s="210" t="s">
        <v>506</v>
      </c>
      <c r="B62" s="32" t="s">
        <v>489</v>
      </c>
      <c r="C62" s="32" t="s">
        <v>357</v>
      </c>
      <c r="D62" s="32" t="s">
        <v>364</v>
      </c>
      <c r="E62" s="44" t="s">
        <v>420</v>
      </c>
      <c r="F62" s="44"/>
      <c r="G62" s="35">
        <f>G63</f>
        <v>0</v>
      </c>
      <c r="H62" s="35">
        <f>H63</f>
        <v>0</v>
      </c>
    </row>
    <row r="63" spans="1:8" s="197" customFormat="1" ht="38.25" hidden="1">
      <c r="A63" s="148" t="s">
        <v>507</v>
      </c>
      <c r="B63" s="23" t="s">
        <v>489</v>
      </c>
      <c r="C63" s="23" t="s">
        <v>357</v>
      </c>
      <c r="D63" s="23" t="s">
        <v>364</v>
      </c>
      <c r="E63" s="32" t="s">
        <v>420</v>
      </c>
      <c r="F63" s="32"/>
      <c r="G63" s="39">
        <f>G64</f>
        <v>0</v>
      </c>
      <c r="H63" s="39">
        <f>H64</f>
        <v>0</v>
      </c>
    </row>
    <row r="64" spans="1:8" s="197" customFormat="1" ht="25.5" hidden="1">
      <c r="A64" s="148" t="s">
        <v>490</v>
      </c>
      <c r="B64" s="23" t="s">
        <v>489</v>
      </c>
      <c r="C64" s="23" t="s">
        <v>357</v>
      </c>
      <c r="D64" s="23" t="s">
        <v>364</v>
      </c>
      <c r="E64" s="32" t="s">
        <v>420</v>
      </c>
      <c r="F64" s="32" t="s">
        <v>324</v>
      </c>
      <c r="G64" s="39">
        <v>0</v>
      </c>
      <c r="H64" s="39">
        <v>0</v>
      </c>
    </row>
    <row r="65" spans="1:8" s="197" customFormat="1" ht="12.75">
      <c r="A65" s="152" t="s">
        <v>368</v>
      </c>
      <c r="B65" s="32" t="s">
        <v>489</v>
      </c>
      <c r="C65" s="32" t="s">
        <v>357</v>
      </c>
      <c r="D65" s="32" t="s">
        <v>367</v>
      </c>
      <c r="E65" s="32"/>
      <c r="F65" s="32"/>
      <c r="G65" s="37">
        <f>SUM(G66+G72)</f>
        <v>248286</v>
      </c>
      <c r="H65" s="37">
        <f>SUM(H66+H72)</f>
        <v>248286</v>
      </c>
    </row>
    <row r="66" spans="1:8" s="197" customFormat="1" ht="51">
      <c r="A66" s="210" t="s">
        <v>497</v>
      </c>
      <c r="B66" s="47" t="s">
        <v>489</v>
      </c>
      <c r="C66" s="47" t="s">
        <v>357</v>
      </c>
      <c r="D66" s="47" t="s">
        <v>367</v>
      </c>
      <c r="E66" s="47" t="s">
        <v>369</v>
      </c>
      <c r="F66" s="47"/>
      <c r="G66" s="36">
        <f>G67</f>
        <v>0</v>
      </c>
      <c r="H66" s="36">
        <f>H67+H70</f>
        <v>0</v>
      </c>
    </row>
    <row r="67" spans="1:8" s="197" customFormat="1" ht="25.5">
      <c r="A67" s="213" t="s">
        <v>42</v>
      </c>
      <c r="B67" s="24" t="s">
        <v>489</v>
      </c>
      <c r="C67" s="24" t="s">
        <v>357</v>
      </c>
      <c r="D67" s="24" t="s">
        <v>367</v>
      </c>
      <c r="E67" s="24" t="s">
        <v>371</v>
      </c>
      <c r="F67" s="24"/>
      <c r="G67" s="30">
        <f>G68+G70</f>
        <v>0</v>
      </c>
      <c r="H67" s="30">
        <f>H69</f>
        <v>0</v>
      </c>
    </row>
    <row r="68" spans="1:8" s="197" customFormat="1" ht="25.5">
      <c r="A68" s="213" t="s">
        <v>43</v>
      </c>
      <c r="B68" s="24" t="s">
        <v>489</v>
      </c>
      <c r="C68" s="24" t="s">
        <v>357</v>
      </c>
      <c r="D68" s="24" t="s">
        <v>367</v>
      </c>
      <c r="E68" s="24" t="s">
        <v>373</v>
      </c>
      <c r="F68" s="24"/>
      <c r="G68" s="30">
        <f>G69</f>
        <v>0</v>
      </c>
      <c r="H68" s="30">
        <f>H70</f>
        <v>0</v>
      </c>
    </row>
    <row r="69" spans="1:8" s="197" customFormat="1" ht="25.5">
      <c r="A69" s="149" t="s">
        <v>325</v>
      </c>
      <c r="B69" s="24" t="s">
        <v>489</v>
      </c>
      <c r="C69" s="24" t="s">
        <v>357</v>
      </c>
      <c r="D69" s="24" t="s">
        <v>367</v>
      </c>
      <c r="E69" s="24" t="s">
        <v>373</v>
      </c>
      <c r="F69" s="24" t="s">
        <v>324</v>
      </c>
      <c r="G69" s="30">
        <v>0</v>
      </c>
      <c r="H69" s="30">
        <v>0</v>
      </c>
    </row>
    <row r="70" spans="1:8" s="197" customFormat="1" ht="25.5">
      <c r="A70" s="149" t="s">
        <v>375</v>
      </c>
      <c r="B70" s="24" t="s">
        <v>489</v>
      </c>
      <c r="C70" s="24" t="s">
        <v>357</v>
      </c>
      <c r="D70" s="24" t="s">
        <v>367</v>
      </c>
      <c r="E70" s="24" t="s">
        <v>373</v>
      </c>
      <c r="F70" s="24"/>
      <c r="G70" s="30">
        <f>G71</f>
        <v>0</v>
      </c>
      <c r="H70" s="30">
        <f>H71</f>
        <v>0</v>
      </c>
    </row>
    <row r="71" spans="1:8" s="197" customFormat="1" ht="25.5">
      <c r="A71" s="149" t="s">
        <v>325</v>
      </c>
      <c r="B71" s="24" t="s">
        <v>489</v>
      </c>
      <c r="C71" s="24" t="s">
        <v>357</v>
      </c>
      <c r="D71" s="24" t="s">
        <v>367</v>
      </c>
      <c r="E71" s="24" t="s">
        <v>373</v>
      </c>
      <c r="F71" s="24" t="s">
        <v>324</v>
      </c>
      <c r="G71" s="30">
        <v>0</v>
      </c>
      <c r="H71" s="30">
        <v>0</v>
      </c>
    </row>
    <row r="72" spans="1:8" s="197" customFormat="1" ht="51">
      <c r="A72" s="148" t="s">
        <v>312</v>
      </c>
      <c r="B72" s="23" t="s">
        <v>489</v>
      </c>
      <c r="C72" s="23" t="s">
        <v>357</v>
      </c>
      <c r="D72" s="23" t="s">
        <v>367</v>
      </c>
      <c r="E72" s="23" t="s">
        <v>311</v>
      </c>
      <c r="F72" s="23"/>
      <c r="G72" s="29">
        <f>G73</f>
        <v>248286</v>
      </c>
      <c r="H72" s="29">
        <f>H73</f>
        <v>248286</v>
      </c>
    </row>
    <row r="73" spans="1:8" s="197" customFormat="1" ht="38.25">
      <c r="A73" s="148" t="s">
        <v>314</v>
      </c>
      <c r="B73" s="23" t="s">
        <v>489</v>
      </c>
      <c r="C73" s="23" t="s">
        <v>357</v>
      </c>
      <c r="D73" s="23" t="s">
        <v>367</v>
      </c>
      <c r="E73" s="23" t="s">
        <v>313</v>
      </c>
      <c r="F73" s="23"/>
      <c r="G73" s="29">
        <f>G76+G74+G78+G81</f>
        <v>248286</v>
      </c>
      <c r="H73" s="29">
        <f>H76+H74+H78+H81</f>
        <v>248286</v>
      </c>
    </row>
    <row r="74" spans="1:8" s="197" customFormat="1" ht="38.25">
      <c r="A74" s="148" t="s">
        <v>366</v>
      </c>
      <c r="B74" s="23" t="s">
        <v>489</v>
      </c>
      <c r="C74" s="23" t="s">
        <v>357</v>
      </c>
      <c r="D74" s="23" t="s">
        <v>364</v>
      </c>
      <c r="E74" s="23" t="s">
        <v>365</v>
      </c>
      <c r="F74" s="23"/>
      <c r="G74" s="29">
        <f>G75</f>
        <v>23000</v>
      </c>
      <c r="H74" s="29">
        <f>H75</f>
        <v>23000</v>
      </c>
    </row>
    <row r="75" spans="1:8" s="197" customFormat="1" ht="25.5">
      <c r="A75" s="149" t="s">
        <v>325</v>
      </c>
      <c r="B75" s="24" t="s">
        <v>489</v>
      </c>
      <c r="C75" s="24" t="s">
        <v>357</v>
      </c>
      <c r="D75" s="24" t="s">
        <v>364</v>
      </c>
      <c r="E75" s="24" t="s">
        <v>365</v>
      </c>
      <c r="F75" s="24" t="s">
        <v>324</v>
      </c>
      <c r="G75" s="30">
        <v>23000</v>
      </c>
      <c r="H75" s="30">
        <v>23000</v>
      </c>
    </row>
    <row r="76" spans="1:8" s="197" customFormat="1" ht="38.25">
      <c r="A76" s="148" t="s">
        <v>377</v>
      </c>
      <c r="B76" s="23" t="s">
        <v>489</v>
      </c>
      <c r="C76" s="23" t="s">
        <v>357</v>
      </c>
      <c r="D76" s="23" t="s">
        <v>367</v>
      </c>
      <c r="E76" s="23" t="s">
        <v>376</v>
      </c>
      <c r="F76" s="24"/>
      <c r="G76" s="29">
        <f>G77</f>
        <v>76800</v>
      </c>
      <c r="H76" s="29">
        <f>H77</f>
        <v>76800</v>
      </c>
    </row>
    <row r="77" spans="1:8" s="197" customFormat="1" ht="25.5">
      <c r="A77" s="149" t="s">
        <v>325</v>
      </c>
      <c r="B77" s="24" t="s">
        <v>489</v>
      </c>
      <c r="C77" s="24" t="s">
        <v>357</v>
      </c>
      <c r="D77" s="24" t="s">
        <v>367</v>
      </c>
      <c r="E77" s="24" t="s">
        <v>376</v>
      </c>
      <c r="F77" s="24" t="s">
        <v>324</v>
      </c>
      <c r="G77" s="30">
        <v>76800</v>
      </c>
      <c r="H77" s="30">
        <v>76800</v>
      </c>
    </row>
    <row r="78" spans="1:8" s="197" customFormat="1" ht="25.5">
      <c r="A78" s="148" t="s">
        <v>592</v>
      </c>
      <c r="B78" s="23" t="s">
        <v>489</v>
      </c>
      <c r="C78" s="23" t="s">
        <v>357</v>
      </c>
      <c r="D78" s="23" t="s">
        <v>367</v>
      </c>
      <c r="E78" s="22" t="s">
        <v>378</v>
      </c>
      <c r="F78" s="24"/>
      <c r="G78" s="29">
        <f>G79</f>
        <v>134344</v>
      </c>
      <c r="H78" s="29">
        <f>H79</f>
        <v>134344</v>
      </c>
    </row>
    <row r="79" spans="1:8" s="197" customFormat="1" ht="25.5">
      <c r="A79" s="149" t="s">
        <v>372</v>
      </c>
      <c r="B79" s="23" t="s">
        <v>489</v>
      </c>
      <c r="C79" s="23" t="s">
        <v>357</v>
      </c>
      <c r="D79" s="23" t="s">
        <v>367</v>
      </c>
      <c r="E79" s="20" t="s">
        <v>378</v>
      </c>
      <c r="F79" s="24"/>
      <c r="G79" s="30">
        <f>G80</f>
        <v>134344</v>
      </c>
      <c r="H79" s="30">
        <f>H80</f>
        <v>134344</v>
      </c>
    </row>
    <row r="80" spans="1:8" s="197" customFormat="1" ht="25.5">
      <c r="A80" s="149" t="s">
        <v>325</v>
      </c>
      <c r="B80" s="23" t="s">
        <v>489</v>
      </c>
      <c r="C80" s="23" t="s">
        <v>357</v>
      </c>
      <c r="D80" s="23" t="s">
        <v>367</v>
      </c>
      <c r="E80" s="20" t="s">
        <v>378</v>
      </c>
      <c r="F80" s="24" t="s">
        <v>324</v>
      </c>
      <c r="G80" s="30">
        <v>134344</v>
      </c>
      <c r="H80" s="30">
        <v>134344</v>
      </c>
    </row>
    <row r="81" spans="1:8" s="197" customFormat="1" ht="12.75">
      <c r="A81" s="148" t="s">
        <v>590</v>
      </c>
      <c r="B81" s="24" t="s">
        <v>489</v>
      </c>
      <c r="C81" s="24" t="s">
        <v>357</v>
      </c>
      <c r="D81" s="24" t="s">
        <v>367</v>
      </c>
      <c r="E81" s="22" t="s">
        <v>379</v>
      </c>
      <c r="F81" s="24"/>
      <c r="G81" s="29">
        <f>G82</f>
        <v>14142</v>
      </c>
      <c r="H81" s="29">
        <f>H82</f>
        <v>14142</v>
      </c>
    </row>
    <row r="82" spans="1:8" s="197" customFormat="1" ht="25.5">
      <c r="A82" s="149" t="s">
        <v>375</v>
      </c>
      <c r="B82" s="23" t="s">
        <v>489</v>
      </c>
      <c r="C82" s="23" t="s">
        <v>357</v>
      </c>
      <c r="D82" s="23" t="s">
        <v>367</v>
      </c>
      <c r="E82" s="20" t="s">
        <v>379</v>
      </c>
      <c r="F82" s="24" t="s">
        <v>324</v>
      </c>
      <c r="G82" s="30">
        <v>14142</v>
      </c>
      <c r="H82" s="30">
        <v>14142</v>
      </c>
    </row>
    <row r="83" spans="1:8" s="197" customFormat="1" ht="12.75">
      <c r="A83" s="152" t="s">
        <v>380</v>
      </c>
      <c r="B83" s="44" t="s">
        <v>489</v>
      </c>
      <c r="C83" s="44" t="s">
        <v>320</v>
      </c>
      <c r="D83" s="52"/>
      <c r="E83" s="52"/>
      <c r="F83" s="52"/>
      <c r="G83" s="35">
        <f>G84+G96</f>
        <v>218617</v>
      </c>
      <c r="H83" s="35">
        <f>H84+H96</f>
        <v>211400</v>
      </c>
    </row>
    <row r="84" spans="1:8" s="197" customFormat="1" ht="12.75">
      <c r="A84" s="151" t="s">
        <v>381</v>
      </c>
      <c r="B84" s="32" t="s">
        <v>489</v>
      </c>
      <c r="C84" s="32" t="s">
        <v>320</v>
      </c>
      <c r="D84" s="53" t="s">
        <v>364</v>
      </c>
      <c r="E84" s="53"/>
      <c r="F84" s="53"/>
      <c r="G84" s="37">
        <f>G92</f>
        <v>199800</v>
      </c>
      <c r="H84" s="37">
        <f>H92</f>
        <v>211400</v>
      </c>
    </row>
    <row r="85" spans="1:8" s="197" customFormat="1" ht="38.25" hidden="1">
      <c r="A85" s="151" t="s">
        <v>468</v>
      </c>
      <c r="B85" s="32" t="s">
        <v>489</v>
      </c>
      <c r="C85" s="32" t="s">
        <v>320</v>
      </c>
      <c r="D85" s="53" t="s">
        <v>364</v>
      </c>
      <c r="E85" s="19" t="s">
        <v>467</v>
      </c>
      <c r="F85" s="53"/>
      <c r="G85" s="37">
        <v>0</v>
      </c>
      <c r="H85" s="35">
        <f>H86</f>
        <v>0</v>
      </c>
    </row>
    <row r="86" spans="1:8" s="197" customFormat="1" ht="38.25" hidden="1">
      <c r="A86" s="150" t="s">
        <v>470</v>
      </c>
      <c r="B86" s="32" t="s">
        <v>489</v>
      </c>
      <c r="C86" s="32" t="s">
        <v>320</v>
      </c>
      <c r="D86" s="53" t="s">
        <v>364</v>
      </c>
      <c r="E86" s="31" t="s">
        <v>469</v>
      </c>
      <c r="F86" s="53"/>
      <c r="G86" s="37">
        <v>0</v>
      </c>
      <c r="H86" s="37">
        <f>H87</f>
        <v>0</v>
      </c>
    </row>
    <row r="87" spans="1:8" s="197" customFormat="1" ht="38.25" hidden="1">
      <c r="A87" s="150" t="s">
        <v>520</v>
      </c>
      <c r="B87" s="32" t="s">
        <v>489</v>
      </c>
      <c r="C87" s="32" t="s">
        <v>320</v>
      </c>
      <c r="D87" s="53" t="s">
        <v>364</v>
      </c>
      <c r="E87" s="31" t="s">
        <v>469</v>
      </c>
      <c r="F87" s="53" t="s">
        <v>324</v>
      </c>
      <c r="G87" s="37">
        <v>0</v>
      </c>
      <c r="H87" s="37">
        <v>0</v>
      </c>
    </row>
    <row r="88" spans="1:8" s="197" customFormat="1" ht="114.75" hidden="1">
      <c r="A88" s="151" t="s">
        <v>472</v>
      </c>
      <c r="B88" s="32" t="s">
        <v>489</v>
      </c>
      <c r="C88" s="32" t="s">
        <v>320</v>
      </c>
      <c r="D88" s="53" t="s">
        <v>364</v>
      </c>
      <c r="E88" s="19" t="s">
        <v>469</v>
      </c>
      <c r="F88" s="53"/>
      <c r="G88" s="37">
        <v>0</v>
      </c>
      <c r="H88" s="35">
        <f>H89</f>
        <v>0</v>
      </c>
    </row>
    <row r="89" spans="1:8" s="197" customFormat="1" ht="38.25" hidden="1">
      <c r="A89" s="150" t="s">
        <v>473</v>
      </c>
      <c r="B89" s="32" t="s">
        <v>489</v>
      </c>
      <c r="C89" s="32" t="s">
        <v>320</v>
      </c>
      <c r="D89" s="53" t="s">
        <v>364</v>
      </c>
      <c r="E89" s="31" t="s">
        <v>469</v>
      </c>
      <c r="F89" s="53"/>
      <c r="G89" s="37">
        <v>0</v>
      </c>
      <c r="H89" s="37">
        <f>H90</f>
        <v>0</v>
      </c>
    </row>
    <row r="90" spans="1:8" s="197" customFormat="1" ht="38.25" hidden="1">
      <c r="A90" s="150" t="s">
        <v>521</v>
      </c>
      <c r="B90" s="32" t="s">
        <v>489</v>
      </c>
      <c r="C90" s="32" t="s">
        <v>320</v>
      </c>
      <c r="D90" s="53" t="s">
        <v>364</v>
      </c>
      <c r="E90" s="31" t="s">
        <v>469</v>
      </c>
      <c r="F90" s="53"/>
      <c r="G90" s="37">
        <v>0</v>
      </c>
      <c r="H90" s="37">
        <f>H91</f>
        <v>0</v>
      </c>
    </row>
    <row r="91" spans="1:8" s="197" customFormat="1" ht="25.5" hidden="1">
      <c r="A91" s="150" t="s">
        <v>522</v>
      </c>
      <c r="B91" s="32" t="s">
        <v>489</v>
      </c>
      <c r="C91" s="32" t="s">
        <v>320</v>
      </c>
      <c r="D91" s="53" t="s">
        <v>364</v>
      </c>
      <c r="E91" s="31" t="s">
        <v>469</v>
      </c>
      <c r="F91" s="53" t="s">
        <v>324</v>
      </c>
      <c r="G91" s="37">
        <v>0</v>
      </c>
      <c r="H91" s="37">
        <v>0</v>
      </c>
    </row>
    <row r="92" spans="1:8" s="197" customFormat="1" ht="51">
      <c r="A92" s="151" t="s">
        <v>312</v>
      </c>
      <c r="B92" s="32" t="s">
        <v>489</v>
      </c>
      <c r="C92" s="32" t="s">
        <v>320</v>
      </c>
      <c r="D92" s="32" t="s">
        <v>364</v>
      </c>
      <c r="E92" s="32" t="s">
        <v>311</v>
      </c>
      <c r="F92" s="32"/>
      <c r="G92" s="37">
        <f aca="true" t="shared" si="4" ref="G92:H94">G93</f>
        <v>199800</v>
      </c>
      <c r="H92" s="37">
        <f t="shared" si="4"/>
        <v>211400</v>
      </c>
    </row>
    <row r="93" spans="1:8" s="197" customFormat="1" ht="38.25">
      <c r="A93" s="148" t="s">
        <v>314</v>
      </c>
      <c r="B93" s="23" t="s">
        <v>489</v>
      </c>
      <c r="C93" s="23" t="s">
        <v>320</v>
      </c>
      <c r="D93" s="23" t="s">
        <v>364</v>
      </c>
      <c r="E93" s="23" t="s">
        <v>313</v>
      </c>
      <c r="F93" s="23"/>
      <c r="G93" s="29">
        <f>G94+G102</f>
        <v>199800</v>
      </c>
      <c r="H93" s="29">
        <f t="shared" si="4"/>
        <v>211400</v>
      </c>
    </row>
    <row r="94" spans="1:8" s="197" customFormat="1" ht="38.25">
      <c r="A94" s="148" t="s">
        <v>383</v>
      </c>
      <c r="B94" s="23" t="s">
        <v>489</v>
      </c>
      <c r="C94" s="23" t="s">
        <v>320</v>
      </c>
      <c r="D94" s="23" t="s">
        <v>364</v>
      </c>
      <c r="E94" s="23" t="s">
        <v>382</v>
      </c>
      <c r="F94" s="23"/>
      <c r="G94" s="29">
        <f t="shared" si="4"/>
        <v>199800</v>
      </c>
      <c r="H94" s="29">
        <f t="shared" si="4"/>
        <v>211400</v>
      </c>
    </row>
    <row r="95" spans="1:8" s="197" customFormat="1" ht="25.5">
      <c r="A95" s="149" t="s">
        <v>325</v>
      </c>
      <c r="B95" s="24" t="s">
        <v>489</v>
      </c>
      <c r="C95" s="24" t="s">
        <v>320</v>
      </c>
      <c r="D95" s="24" t="s">
        <v>364</v>
      </c>
      <c r="E95" s="24" t="s">
        <v>382</v>
      </c>
      <c r="F95" s="24" t="s">
        <v>324</v>
      </c>
      <c r="G95" s="30">
        <v>199800</v>
      </c>
      <c r="H95" s="30">
        <v>211400</v>
      </c>
    </row>
    <row r="96" spans="1:8" s="197" customFormat="1" ht="12.75">
      <c r="A96" s="343" t="s">
        <v>118</v>
      </c>
      <c r="B96" s="24" t="s">
        <v>489</v>
      </c>
      <c r="C96" s="192" t="s">
        <v>320</v>
      </c>
      <c r="D96" s="192" t="s">
        <v>367</v>
      </c>
      <c r="E96" s="192"/>
      <c r="F96" s="346"/>
      <c r="G96" s="98">
        <f aca="true" t="shared" si="5" ref="G96:H98">G97</f>
        <v>18817</v>
      </c>
      <c r="H96" s="98">
        <f t="shared" si="5"/>
        <v>0</v>
      </c>
    </row>
    <row r="97" spans="1:8" s="197" customFormat="1" ht="36">
      <c r="A97" s="336" t="s">
        <v>121</v>
      </c>
      <c r="B97" s="24" t="s">
        <v>489</v>
      </c>
      <c r="C97" s="22" t="s">
        <v>320</v>
      </c>
      <c r="D97" s="22" t="s">
        <v>367</v>
      </c>
      <c r="E97" s="23" t="s">
        <v>643</v>
      </c>
      <c r="F97" s="21"/>
      <c r="G97" s="347">
        <f t="shared" si="5"/>
        <v>18817</v>
      </c>
      <c r="H97" s="347">
        <f t="shared" si="5"/>
        <v>0</v>
      </c>
    </row>
    <row r="98" spans="1:8" s="197" customFormat="1" ht="24">
      <c r="A98" s="335" t="s">
        <v>113</v>
      </c>
      <c r="B98" s="24" t="s">
        <v>489</v>
      </c>
      <c r="C98" s="20" t="s">
        <v>320</v>
      </c>
      <c r="D98" s="20" t="s">
        <v>367</v>
      </c>
      <c r="E98" s="24" t="s">
        <v>643</v>
      </c>
      <c r="F98" s="21"/>
      <c r="G98" s="348">
        <f t="shared" si="5"/>
        <v>18817</v>
      </c>
      <c r="H98" s="348">
        <f t="shared" si="5"/>
        <v>0</v>
      </c>
    </row>
    <row r="99" spans="1:8" s="197" customFormat="1" ht="25.5">
      <c r="A99" s="80" t="s">
        <v>325</v>
      </c>
      <c r="B99" s="24" t="s">
        <v>489</v>
      </c>
      <c r="C99" s="20" t="s">
        <v>320</v>
      </c>
      <c r="D99" s="20" t="s">
        <v>367</v>
      </c>
      <c r="E99" s="24" t="s">
        <v>643</v>
      </c>
      <c r="F99" s="21" t="s">
        <v>324</v>
      </c>
      <c r="G99" s="348">
        <v>18817</v>
      </c>
      <c r="H99" s="30">
        <v>0</v>
      </c>
    </row>
    <row r="100" spans="1:8" s="197" customFormat="1" ht="38.25" customHeight="1" hidden="1">
      <c r="A100" s="148" t="s">
        <v>523</v>
      </c>
      <c r="B100" s="32" t="s">
        <v>489</v>
      </c>
      <c r="C100" s="23" t="s">
        <v>320</v>
      </c>
      <c r="D100" s="23" t="s">
        <v>384</v>
      </c>
      <c r="E100" s="27" t="s">
        <v>311</v>
      </c>
      <c r="F100" s="23"/>
      <c r="G100" s="29">
        <f aca="true" t="shared" si="6" ref="G100:H103">G101</f>
        <v>0</v>
      </c>
      <c r="H100" s="29">
        <f t="shared" si="6"/>
        <v>0</v>
      </c>
    </row>
    <row r="101" spans="1:8" s="197" customFormat="1" ht="38.25" hidden="1">
      <c r="A101" s="149" t="s">
        <v>314</v>
      </c>
      <c r="B101" s="23" t="s">
        <v>489</v>
      </c>
      <c r="C101" s="23" t="s">
        <v>320</v>
      </c>
      <c r="D101" s="23" t="s">
        <v>384</v>
      </c>
      <c r="E101" s="20" t="s">
        <v>313</v>
      </c>
      <c r="F101" s="24"/>
      <c r="G101" s="30">
        <f t="shared" si="6"/>
        <v>0</v>
      </c>
      <c r="H101" s="30">
        <f t="shared" si="6"/>
        <v>0</v>
      </c>
    </row>
    <row r="102" spans="1:8" s="197" customFormat="1" ht="25.5" hidden="1">
      <c r="A102" s="210" t="s">
        <v>587</v>
      </c>
      <c r="B102" s="23" t="s">
        <v>489</v>
      </c>
      <c r="C102" s="23" t="s">
        <v>320</v>
      </c>
      <c r="D102" s="23" t="s">
        <v>384</v>
      </c>
      <c r="E102" s="22" t="s">
        <v>477</v>
      </c>
      <c r="F102" s="23"/>
      <c r="G102" s="29">
        <f t="shared" si="6"/>
        <v>0</v>
      </c>
      <c r="H102" s="29">
        <f t="shared" si="6"/>
        <v>0</v>
      </c>
    </row>
    <row r="103" spans="1:8" s="197" customFormat="1" ht="38.25" hidden="1">
      <c r="A103" s="149" t="s">
        <v>476</v>
      </c>
      <c r="B103" s="24" t="s">
        <v>489</v>
      </c>
      <c r="C103" s="23" t="s">
        <v>320</v>
      </c>
      <c r="D103" s="23" t="s">
        <v>384</v>
      </c>
      <c r="E103" s="20" t="s">
        <v>477</v>
      </c>
      <c r="F103" s="24"/>
      <c r="G103" s="30">
        <f t="shared" si="6"/>
        <v>0</v>
      </c>
      <c r="H103" s="30">
        <f t="shared" si="6"/>
        <v>0</v>
      </c>
    </row>
    <row r="104" spans="1:8" s="197" customFormat="1" ht="25.5" hidden="1">
      <c r="A104" s="149" t="s">
        <v>524</v>
      </c>
      <c r="B104" s="25" t="s">
        <v>489</v>
      </c>
      <c r="C104" s="24" t="s">
        <v>320</v>
      </c>
      <c r="D104" s="24" t="s">
        <v>384</v>
      </c>
      <c r="E104" s="20" t="s">
        <v>477</v>
      </c>
      <c r="F104" s="24" t="s">
        <v>324</v>
      </c>
      <c r="G104" s="30">
        <v>0</v>
      </c>
      <c r="H104" s="30">
        <v>0</v>
      </c>
    </row>
    <row r="105" spans="1:8" s="197" customFormat="1" ht="12.75">
      <c r="A105" s="152" t="s">
        <v>388</v>
      </c>
      <c r="B105" s="44" t="s">
        <v>489</v>
      </c>
      <c r="C105" s="44" t="s">
        <v>387</v>
      </c>
      <c r="D105" s="32"/>
      <c r="E105" s="32"/>
      <c r="F105" s="32"/>
      <c r="G105" s="35">
        <f>G111+G106+G127</f>
        <v>1136450</v>
      </c>
      <c r="H105" s="35">
        <f>H111+H106+H127</f>
        <v>1136450</v>
      </c>
    </row>
    <row r="106" spans="1:8" s="197" customFormat="1" ht="12.75">
      <c r="A106" s="151" t="s">
        <v>564</v>
      </c>
      <c r="B106" s="32" t="s">
        <v>489</v>
      </c>
      <c r="C106" s="32" t="s">
        <v>387</v>
      </c>
      <c r="D106" s="32" t="s">
        <v>307</v>
      </c>
      <c r="E106" s="32"/>
      <c r="F106" s="32"/>
      <c r="G106" s="37">
        <f aca="true" t="shared" si="7" ref="G106:H109">G107</f>
        <v>20000</v>
      </c>
      <c r="H106" s="37">
        <f t="shared" si="7"/>
        <v>0</v>
      </c>
    </row>
    <row r="107" spans="1:8" s="197" customFormat="1" ht="38.25">
      <c r="A107" s="151" t="s">
        <v>566</v>
      </c>
      <c r="B107" s="32" t="s">
        <v>489</v>
      </c>
      <c r="C107" s="32" t="s">
        <v>387</v>
      </c>
      <c r="D107" s="32" t="s">
        <v>307</v>
      </c>
      <c r="E107" s="32" t="s">
        <v>565</v>
      </c>
      <c r="F107" s="32"/>
      <c r="G107" s="37">
        <f t="shared" si="7"/>
        <v>20000</v>
      </c>
      <c r="H107" s="37">
        <f t="shared" si="7"/>
        <v>0</v>
      </c>
    </row>
    <row r="108" spans="1:8" s="197" customFormat="1" ht="12.75">
      <c r="A108" s="150" t="s">
        <v>33</v>
      </c>
      <c r="B108" s="33" t="s">
        <v>489</v>
      </c>
      <c r="C108" s="33" t="s">
        <v>387</v>
      </c>
      <c r="D108" s="33" t="s">
        <v>307</v>
      </c>
      <c r="E108" s="33" t="s">
        <v>567</v>
      </c>
      <c r="F108" s="33"/>
      <c r="G108" s="39">
        <f t="shared" si="7"/>
        <v>20000</v>
      </c>
      <c r="H108" s="39">
        <f t="shared" si="7"/>
        <v>0</v>
      </c>
    </row>
    <row r="109" spans="1:8" s="197" customFormat="1" ht="25.5">
      <c r="A109" s="150" t="s">
        <v>570</v>
      </c>
      <c r="B109" s="33" t="s">
        <v>489</v>
      </c>
      <c r="C109" s="33" t="s">
        <v>387</v>
      </c>
      <c r="D109" s="33" t="s">
        <v>307</v>
      </c>
      <c r="E109" s="33" t="s">
        <v>569</v>
      </c>
      <c r="F109" s="33"/>
      <c r="G109" s="39">
        <f t="shared" si="7"/>
        <v>20000</v>
      </c>
      <c r="H109" s="39">
        <f t="shared" si="7"/>
        <v>0</v>
      </c>
    </row>
    <row r="110" spans="1:8" s="197" customFormat="1" ht="25.5">
      <c r="A110" s="150" t="s">
        <v>539</v>
      </c>
      <c r="B110" s="33" t="s">
        <v>489</v>
      </c>
      <c r="C110" s="33" t="s">
        <v>387</v>
      </c>
      <c r="D110" s="33" t="s">
        <v>307</v>
      </c>
      <c r="E110" s="33" t="s">
        <v>569</v>
      </c>
      <c r="F110" s="33" t="s">
        <v>324</v>
      </c>
      <c r="G110" s="39">
        <v>20000</v>
      </c>
      <c r="H110" s="39">
        <v>0</v>
      </c>
    </row>
    <row r="111" spans="1:8" s="197" customFormat="1" ht="12.75">
      <c r="A111" s="151" t="s">
        <v>389</v>
      </c>
      <c r="B111" s="32" t="s">
        <v>489</v>
      </c>
      <c r="C111" s="32" t="s">
        <v>387</v>
      </c>
      <c r="D111" s="32" t="s">
        <v>357</v>
      </c>
      <c r="E111" s="32"/>
      <c r="F111" s="32"/>
      <c r="G111" s="37">
        <f>G116+G115</f>
        <v>285450</v>
      </c>
      <c r="H111" s="37">
        <f>H116+H115</f>
        <v>305450</v>
      </c>
    </row>
    <row r="112" spans="1:8" s="197" customFormat="1" ht="38.25">
      <c r="A112" s="244" t="s">
        <v>68</v>
      </c>
      <c r="B112" s="184" t="s">
        <v>489</v>
      </c>
      <c r="C112" s="192" t="s">
        <v>387</v>
      </c>
      <c r="D112" s="192" t="s">
        <v>357</v>
      </c>
      <c r="E112" s="303" t="s">
        <v>69</v>
      </c>
      <c r="F112" s="183"/>
      <c r="G112" s="37">
        <f aca="true" t="shared" si="8" ref="G112:H114">G113</f>
        <v>100000</v>
      </c>
      <c r="H112" s="37">
        <f t="shared" si="8"/>
        <v>100000</v>
      </c>
    </row>
    <row r="113" spans="1:8" s="197" customFormat="1" ht="12.75">
      <c r="A113" s="80" t="s">
        <v>103</v>
      </c>
      <c r="B113" s="89" t="s">
        <v>489</v>
      </c>
      <c r="C113" s="187" t="s">
        <v>387</v>
      </c>
      <c r="D113" s="187" t="s">
        <v>357</v>
      </c>
      <c r="E113" s="304" t="s">
        <v>104</v>
      </c>
      <c r="F113" s="193"/>
      <c r="G113" s="39">
        <f t="shared" si="8"/>
        <v>100000</v>
      </c>
      <c r="H113" s="39">
        <f t="shared" si="8"/>
        <v>100000</v>
      </c>
    </row>
    <row r="114" spans="1:8" s="197" customFormat="1" ht="25.5">
      <c r="A114" s="80" t="s">
        <v>101</v>
      </c>
      <c r="B114" s="89" t="s">
        <v>489</v>
      </c>
      <c r="C114" s="187" t="s">
        <v>387</v>
      </c>
      <c r="D114" s="187" t="s">
        <v>357</v>
      </c>
      <c r="E114" s="304" t="s">
        <v>104</v>
      </c>
      <c r="F114" s="193"/>
      <c r="G114" s="39">
        <f t="shared" si="8"/>
        <v>100000</v>
      </c>
      <c r="H114" s="39">
        <f t="shared" si="8"/>
        <v>100000</v>
      </c>
    </row>
    <row r="115" spans="1:8" s="197" customFormat="1" ht="25.5">
      <c r="A115" s="164" t="s">
        <v>629</v>
      </c>
      <c r="B115" s="89" t="s">
        <v>489</v>
      </c>
      <c r="C115" s="187" t="s">
        <v>387</v>
      </c>
      <c r="D115" s="187" t="s">
        <v>357</v>
      </c>
      <c r="E115" s="304" t="s">
        <v>104</v>
      </c>
      <c r="F115" s="193" t="s">
        <v>324</v>
      </c>
      <c r="G115" s="39">
        <v>100000</v>
      </c>
      <c r="H115" s="39">
        <v>100000</v>
      </c>
    </row>
    <row r="116" spans="1:8" s="197" customFormat="1" ht="51">
      <c r="A116" s="148" t="s">
        <v>312</v>
      </c>
      <c r="B116" s="23" t="s">
        <v>489</v>
      </c>
      <c r="C116" s="23" t="s">
        <v>387</v>
      </c>
      <c r="D116" s="23" t="s">
        <v>357</v>
      </c>
      <c r="E116" s="23" t="s">
        <v>311</v>
      </c>
      <c r="F116" s="23"/>
      <c r="G116" s="29">
        <f>G117</f>
        <v>185450</v>
      </c>
      <c r="H116" s="29">
        <f>H117</f>
        <v>205450</v>
      </c>
    </row>
    <row r="117" spans="1:8" s="197" customFormat="1" ht="25.5">
      <c r="A117" s="148" t="s">
        <v>395</v>
      </c>
      <c r="B117" s="23" t="s">
        <v>489</v>
      </c>
      <c r="C117" s="23" t="s">
        <v>387</v>
      </c>
      <c r="D117" s="23" t="s">
        <v>357</v>
      </c>
      <c r="E117" s="23" t="s">
        <v>394</v>
      </c>
      <c r="F117" s="23"/>
      <c r="G117" s="29">
        <f>G118</f>
        <v>185450</v>
      </c>
      <c r="H117" s="29">
        <f>H118</f>
        <v>205450</v>
      </c>
    </row>
    <row r="118" spans="1:8" s="197" customFormat="1" ht="12.75">
      <c r="A118" s="148" t="s">
        <v>397</v>
      </c>
      <c r="B118" s="23" t="s">
        <v>489</v>
      </c>
      <c r="C118" s="23" t="s">
        <v>387</v>
      </c>
      <c r="D118" s="23" t="s">
        <v>357</v>
      </c>
      <c r="E118" s="23" t="s">
        <v>396</v>
      </c>
      <c r="F118" s="23"/>
      <c r="G118" s="29">
        <f>G119+G121+G123+G125</f>
        <v>185450</v>
      </c>
      <c r="H118" s="29">
        <f>H119+H121+H123+H125</f>
        <v>205450</v>
      </c>
    </row>
    <row r="119" spans="1:8" s="197" customFormat="1" ht="12.75">
      <c r="A119" s="151" t="s">
        <v>399</v>
      </c>
      <c r="B119" s="32" t="s">
        <v>489</v>
      </c>
      <c r="C119" s="32" t="s">
        <v>387</v>
      </c>
      <c r="D119" s="32" t="s">
        <v>357</v>
      </c>
      <c r="E119" s="23" t="s">
        <v>398</v>
      </c>
      <c r="F119" s="32"/>
      <c r="G119" s="37">
        <f>G120</f>
        <v>35000</v>
      </c>
      <c r="H119" s="37">
        <f>H120</f>
        <v>35000</v>
      </c>
    </row>
    <row r="120" spans="1:8" s="197" customFormat="1" ht="25.5">
      <c r="A120" s="149" t="s">
        <v>325</v>
      </c>
      <c r="B120" s="24" t="s">
        <v>489</v>
      </c>
      <c r="C120" s="24" t="s">
        <v>387</v>
      </c>
      <c r="D120" s="24" t="s">
        <v>357</v>
      </c>
      <c r="E120" s="24" t="s">
        <v>398</v>
      </c>
      <c r="F120" s="24" t="s">
        <v>324</v>
      </c>
      <c r="G120" s="30">
        <v>35000</v>
      </c>
      <c r="H120" s="30">
        <v>35000</v>
      </c>
    </row>
    <row r="121" spans="1:8" s="197" customFormat="1" ht="38.25">
      <c r="A121" s="151" t="s">
        <v>403</v>
      </c>
      <c r="B121" s="32" t="s">
        <v>489</v>
      </c>
      <c r="C121" s="32" t="s">
        <v>387</v>
      </c>
      <c r="D121" s="32" t="s">
        <v>357</v>
      </c>
      <c r="E121" s="23" t="s">
        <v>402</v>
      </c>
      <c r="F121" s="32"/>
      <c r="G121" s="37">
        <f>G122</f>
        <v>111000</v>
      </c>
      <c r="H121" s="37">
        <f>H122</f>
        <v>131000</v>
      </c>
    </row>
    <row r="122" spans="1:8" s="197" customFormat="1" ht="25.5">
      <c r="A122" s="149" t="s">
        <v>325</v>
      </c>
      <c r="B122" s="24" t="s">
        <v>489</v>
      </c>
      <c r="C122" s="24" t="s">
        <v>387</v>
      </c>
      <c r="D122" s="24" t="s">
        <v>357</v>
      </c>
      <c r="E122" s="24" t="s">
        <v>402</v>
      </c>
      <c r="F122" s="24" t="s">
        <v>324</v>
      </c>
      <c r="G122" s="30">
        <v>111000</v>
      </c>
      <c r="H122" s="30">
        <v>131000</v>
      </c>
    </row>
    <row r="123" spans="1:8" s="197" customFormat="1" ht="12.75">
      <c r="A123" s="151" t="s">
        <v>405</v>
      </c>
      <c r="B123" s="32" t="s">
        <v>489</v>
      </c>
      <c r="C123" s="32" t="s">
        <v>387</v>
      </c>
      <c r="D123" s="32" t="s">
        <v>357</v>
      </c>
      <c r="E123" s="23" t="s">
        <v>404</v>
      </c>
      <c r="F123" s="32"/>
      <c r="G123" s="37">
        <f>G124</f>
        <v>21000</v>
      </c>
      <c r="H123" s="37">
        <f>H124</f>
        <v>21000</v>
      </c>
    </row>
    <row r="124" spans="1:8" s="197" customFormat="1" ht="25.5">
      <c r="A124" s="149" t="s">
        <v>325</v>
      </c>
      <c r="B124" s="24" t="s">
        <v>489</v>
      </c>
      <c r="C124" s="24" t="s">
        <v>387</v>
      </c>
      <c r="D124" s="24" t="s">
        <v>357</v>
      </c>
      <c r="E124" s="24" t="s">
        <v>404</v>
      </c>
      <c r="F124" s="24" t="s">
        <v>324</v>
      </c>
      <c r="G124" s="30">
        <v>21000</v>
      </c>
      <c r="H124" s="30">
        <v>21000</v>
      </c>
    </row>
    <row r="125" spans="1:8" s="197" customFormat="1" ht="25.5">
      <c r="A125" s="151" t="s">
        <v>407</v>
      </c>
      <c r="B125" s="32" t="s">
        <v>489</v>
      </c>
      <c r="C125" s="32" t="s">
        <v>387</v>
      </c>
      <c r="D125" s="32" t="s">
        <v>357</v>
      </c>
      <c r="E125" s="23" t="s">
        <v>406</v>
      </c>
      <c r="F125" s="32"/>
      <c r="G125" s="37">
        <f>G126</f>
        <v>18450</v>
      </c>
      <c r="H125" s="37">
        <f>H126</f>
        <v>18450</v>
      </c>
    </row>
    <row r="126" spans="1:8" s="197" customFormat="1" ht="25.5">
      <c r="A126" s="149" t="s">
        <v>325</v>
      </c>
      <c r="B126" s="24" t="s">
        <v>489</v>
      </c>
      <c r="C126" s="24" t="s">
        <v>387</v>
      </c>
      <c r="D126" s="24" t="s">
        <v>357</v>
      </c>
      <c r="E126" s="24" t="s">
        <v>406</v>
      </c>
      <c r="F126" s="24" t="s">
        <v>324</v>
      </c>
      <c r="G126" s="30">
        <v>18450</v>
      </c>
      <c r="H126" s="30">
        <v>18450</v>
      </c>
    </row>
    <row r="127" spans="1:8" s="197" customFormat="1" ht="25.5">
      <c r="A127" s="244" t="s">
        <v>58</v>
      </c>
      <c r="B127" s="23" t="s">
        <v>489</v>
      </c>
      <c r="C127" s="23" t="s">
        <v>387</v>
      </c>
      <c r="D127" s="23" t="s">
        <v>387</v>
      </c>
      <c r="E127" s="24"/>
      <c r="F127" s="24"/>
      <c r="G127" s="30">
        <f aca="true" t="shared" si="9" ref="G127:H130">G128</f>
        <v>831000</v>
      </c>
      <c r="H127" s="30">
        <f t="shared" si="9"/>
        <v>831000</v>
      </c>
    </row>
    <row r="128" spans="1:8" s="197" customFormat="1" ht="39.75" customHeight="1">
      <c r="A128" s="289" t="s">
        <v>57</v>
      </c>
      <c r="B128" s="23" t="s">
        <v>489</v>
      </c>
      <c r="C128" s="23" t="s">
        <v>387</v>
      </c>
      <c r="D128" s="23" t="s">
        <v>387</v>
      </c>
      <c r="E128" s="353" t="s">
        <v>343</v>
      </c>
      <c r="F128" s="24"/>
      <c r="G128" s="305">
        <f t="shared" si="9"/>
        <v>831000</v>
      </c>
      <c r="H128" s="305">
        <f t="shared" si="9"/>
        <v>831000</v>
      </c>
    </row>
    <row r="129" spans="1:8" s="197" customFormat="1" ht="30" customHeight="1">
      <c r="A129" s="288" t="s">
        <v>29</v>
      </c>
      <c r="B129" s="24" t="s">
        <v>489</v>
      </c>
      <c r="C129" s="24" t="s">
        <v>387</v>
      </c>
      <c r="D129" s="24" t="s">
        <v>387</v>
      </c>
      <c r="E129" s="349" t="s">
        <v>345</v>
      </c>
      <c r="F129" s="24"/>
      <c r="G129" s="30">
        <f>G130+G132</f>
        <v>831000</v>
      </c>
      <c r="H129" s="30">
        <f>H130+H132</f>
        <v>831000</v>
      </c>
    </row>
    <row r="130" spans="1:8" s="197" customFormat="1" ht="25.5">
      <c r="A130" s="288" t="s">
        <v>632</v>
      </c>
      <c r="B130" s="24" t="s">
        <v>489</v>
      </c>
      <c r="C130" s="24" t="s">
        <v>387</v>
      </c>
      <c r="D130" s="24" t="s">
        <v>387</v>
      </c>
      <c r="E130" s="349" t="s">
        <v>346</v>
      </c>
      <c r="F130" s="24"/>
      <c r="G130" s="30">
        <f t="shared" si="9"/>
        <v>72414</v>
      </c>
      <c r="H130" s="30">
        <f t="shared" si="9"/>
        <v>72414</v>
      </c>
    </row>
    <row r="131" spans="1:8" s="197" customFormat="1" ht="25.5">
      <c r="A131" s="288" t="s">
        <v>19</v>
      </c>
      <c r="B131" s="24" t="s">
        <v>489</v>
      </c>
      <c r="C131" s="24" t="s">
        <v>387</v>
      </c>
      <c r="D131" s="24" t="s">
        <v>387</v>
      </c>
      <c r="E131" s="349" t="s">
        <v>346</v>
      </c>
      <c r="F131" s="24" t="s">
        <v>324</v>
      </c>
      <c r="G131" s="30">
        <v>72414</v>
      </c>
      <c r="H131" s="30">
        <v>72414</v>
      </c>
    </row>
    <row r="132" spans="1:8" s="197" customFormat="1" ht="25.5">
      <c r="A132" s="337" t="s">
        <v>632</v>
      </c>
      <c r="B132" s="24" t="s">
        <v>489</v>
      </c>
      <c r="C132" s="350" t="s">
        <v>387</v>
      </c>
      <c r="D132" s="350" t="s">
        <v>387</v>
      </c>
      <c r="E132" s="350" t="s">
        <v>110</v>
      </c>
      <c r="F132" s="351"/>
      <c r="G132" s="30">
        <f>G133</f>
        <v>758586</v>
      </c>
      <c r="H132" s="30">
        <f>H133</f>
        <v>758586</v>
      </c>
    </row>
    <row r="133" spans="1:8" s="197" customFormat="1" ht="25.5">
      <c r="A133" s="80" t="s">
        <v>630</v>
      </c>
      <c r="B133" s="24" t="s">
        <v>489</v>
      </c>
      <c r="C133" s="349" t="s">
        <v>387</v>
      </c>
      <c r="D133" s="349" t="s">
        <v>387</v>
      </c>
      <c r="E133" s="349" t="s">
        <v>110</v>
      </c>
      <c r="F133" s="352" t="s">
        <v>324</v>
      </c>
      <c r="G133" s="30">
        <v>758586</v>
      </c>
      <c r="H133" s="30">
        <v>758586</v>
      </c>
    </row>
    <row r="134" spans="1:8" s="197" customFormat="1" ht="12.75">
      <c r="A134" s="240" t="s">
        <v>585</v>
      </c>
      <c r="B134" s="23" t="s">
        <v>489</v>
      </c>
      <c r="C134" s="23" t="s">
        <v>584</v>
      </c>
      <c r="D134" s="23"/>
      <c r="E134" s="23"/>
      <c r="F134" s="23"/>
      <c r="G134" s="29">
        <f>G135</f>
        <v>8883900</v>
      </c>
      <c r="H134" s="29">
        <f>H135</f>
        <v>0</v>
      </c>
    </row>
    <row r="135" spans="1:8" s="197" customFormat="1" ht="12.75">
      <c r="A135" s="212" t="s">
        <v>586</v>
      </c>
      <c r="B135" s="24" t="s">
        <v>489</v>
      </c>
      <c r="C135" s="24" t="s">
        <v>584</v>
      </c>
      <c r="D135" s="24" t="s">
        <v>387</v>
      </c>
      <c r="E135" s="24"/>
      <c r="F135" s="24"/>
      <c r="G135" s="30">
        <f>G136</f>
        <v>8883900</v>
      </c>
      <c r="H135" s="30">
        <f>H136</f>
        <v>0</v>
      </c>
    </row>
    <row r="136" spans="1:8" s="197" customFormat="1" ht="51">
      <c r="A136" s="171" t="s">
        <v>638</v>
      </c>
      <c r="B136" s="23" t="s">
        <v>489</v>
      </c>
      <c r="C136" s="22" t="s">
        <v>584</v>
      </c>
      <c r="D136" s="22" t="s">
        <v>387</v>
      </c>
      <c r="E136" s="32" t="s">
        <v>390</v>
      </c>
      <c r="F136" s="32"/>
      <c r="G136" s="30">
        <f>G137</f>
        <v>8883900</v>
      </c>
      <c r="H136" s="30">
        <f>H139</f>
        <v>0</v>
      </c>
    </row>
    <row r="137" spans="1:8" s="197" customFormat="1" ht="25.5">
      <c r="A137" s="177" t="s">
        <v>35</v>
      </c>
      <c r="B137" s="24" t="s">
        <v>489</v>
      </c>
      <c r="C137" s="20" t="s">
        <v>584</v>
      </c>
      <c r="D137" s="20" t="s">
        <v>387</v>
      </c>
      <c r="E137" s="33" t="s">
        <v>391</v>
      </c>
      <c r="F137" s="33"/>
      <c r="G137" s="30">
        <f>G138+G140</f>
        <v>8883900</v>
      </c>
      <c r="H137" s="30">
        <f>H138+H140</f>
        <v>0</v>
      </c>
    </row>
    <row r="138" spans="1:8" s="197" customFormat="1" ht="38.25">
      <c r="A138" s="177" t="s">
        <v>393</v>
      </c>
      <c r="B138" s="24" t="s">
        <v>489</v>
      </c>
      <c r="C138" s="20" t="s">
        <v>584</v>
      </c>
      <c r="D138" s="20" t="s">
        <v>387</v>
      </c>
      <c r="E138" s="33" t="s">
        <v>392</v>
      </c>
      <c r="F138" s="33"/>
      <c r="G138" s="30">
        <f>G139</f>
        <v>566829.29</v>
      </c>
      <c r="H138" s="30">
        <f>H139</f>
        <v>0</v>
      </c>
    </row>
    <row r="139" spans="1:8" s="197" customFormat="1" ht="25.5">
      <c r="A139" s="164" t="s">
        <v>629</v>
      </c>
      <c r="B139" s="24" t="s">
        <v>489</v>
      </c>
      <c r="C139" s="20" t="s">
        <v>584</v>
      </c>
      <c r="D139" s="20" t="s">
        <v>387</v>
      </c>
      <c r="E139" s="33" t="s">
        <v>392</v>
      </c>
      <c r="F139" s="33" t="s">
        <v>324</v>
      </c>
      <c r="G139" s="30">
        <v>566829.29</v>
      </c>
      <c r="H139" s="30">
        <v>0</v>
      </c>
    </row>
    <row r="140" spans="1:8" s="197" customFormat="1" ht="38.25">
      <c r="A140" s="214" t="s">
        <v>114</v>
      </c>
      <c r="B140" s="24" t="s">
        <v>489</v>
      </c>
      <c r="C140" s="349" t="s">
        <v>584</v>
      </c>
      <c r="D140" s="349" t="s">
        <v>387</v>
      </c>
      <c r="E140" s="349" t="s">
        <v>115</v>
      </c>
      <c r="F140" s="20"/>
      <c r="G140" s="30">
        <f>G141</f>
        <v>8317070.71</v>
      </c>
      <c r="H140" s="30">
        <f>H141</f>
        <v>0</v>
      </c>
    </row>
    <row r="141" spans="1:8" s="197" customFormat="1" ht="25.5">
      <c r="A141" s="298" t="s">
        <v>19</v>
      </c>
      <c r="B141" s="24" t="s">
        <v>489</v>
      </c>
      <c r="C141" s="349" t="s">
        <v>584</v>
      </c>
      <c r="D141" s="349" t="s">
        <v>387</v>
      </c>
      <c r="E141" s="349" t="s">
        <v>115</v>
      </c>
      <c r="F141" s="20" t="s">
        <v>324</v>
      </c>
      <c r="G141" s="30">
        <v>8317070.71</v>
      </c>
      <c r="H141" s="30">
        <v>0</v>
      </c>
    </row>
    <row r="142" spans="1:8" s="197" customFormat="1" ht="12.75">
      <c r="A142" s="152" t="s">
        <v>408</v>
      </c>
      <c r="B142" s="44" t="s">
        <v>489</v>
      </c>
      <c r="C142" s="44" t="s">
        <v>331</v>
      </c>
      <c r="D142" s="44"/>
      <c r="E142" s="44"/>
      <c r="F142" s="44"/>
      <c r="G142" s="35">
        <f>G143+G147</f>
        <v>0</v>
      </c>
      <c r="H142" s="35">
        <f>H143</f>
        <v>0</v>
      </c>
    </row>
    <row r="143" spans="1:8" s="197" customFormat="1" ht="63.75" hidden="1">
      <c r="A143" s="210" t="s">
        <v>416</v>
      </c>
      <c r="B143" s="44" t="s">
        <v>489</v>
      </c>
      <c r="C143" s="44" t="s">
        <v>331</v>
      </c>
      <c r="D143" s="44"/>
      <c r="E143" s="44" t="s">
        <v>467</v>
      </c>
      <c r="F143" s="47"/>
      <c r="G143" s="36">
        <f>G144</f>
        <v>0</v>
      </c>
      <c r="H143" s="29">
        <f>H144+H148</f>
        <v>0</v>
      </c>
    </row>
    <row r="144" spans="1:8" s="197" customFormat="1" ht="38.25" hidden="1">
      <c r="A144" s="149" t="s">
        <v>504</v>
      </c>
      <c r="B144" s="32" t="s">
        <v>489</v>
      </c>
      <c r="C144" s="32" t="s">
        <v>331</v>
      </c>
      <c r="D144" s="32"/>
      <c r="E144" s="32" t="s">
        <v>558</v>
      </c>
      <c r="F144" s="24"/>
      <c r="G144" s="30">
        <f>G145</f>
        <v>0</v>
      </c>
      <c r="H144" s="39">
        <f>H145</f>
        <v>0</v>
      </c>
    </row>
    <row r="145" spans="1:8" s="197" customFormat="1" ht="38.25" hidden="1">
      <c r="A145" s="149" t="s">
        <v>418</v>
      </c>
      <c r="B145" s="23" t="s">
        <v>489</v>
      </c>
      <c r="C145" s="23" t="s">
        <v>331</v>
      </c>
      <c r="D145" s="23" t="s">
        <v>331</v>
      </c>
      <c r="E145" s="23" t="s">
        <v>563</v>
      </c>
      <c r="F145" s="23"/>
      <c r="G145" s="30">
        <f>G146</f>
        <v>0</v>
      </c>
      <c r="H145" s="39">
        <f>H146</f>
        <v>0</v>
      </c>
    </row>
    <row r="146" spans="1:8" s="197" customFormat="1" ht="25.5" hidden="1">
      <c r="A146" s="149" t="s">
        <v>505</v>
      </c>
      <c r="B146" s="24" t="s">
        <v>489</v>
      </c>
      <c r="C146" s="24" t="s">
        <v>331</v>
      </c>
      <c r="D146" s="24" t="s">
        <v>331</v>
      </c>
      <c r="E146" s="24" t="s">
        <v>572</v>
      </c>
      <c r="F146" s="24" t="s">
        <v>324</v>
      </c>
      <c r="G146" s="30"/>
      <c r="H146" s="30">
        <v>0</v>
      </c>
    </row>
    <row r="147" spans="1:8" s="197" customFormat="1" ht="38.25" hidden="1">
      <c r="A147" s="210" t="s">
        <v>506</v>
      </c>
      <c r="B147" s="32" t="s">
        <v>489</v>
      </c>
      <c r="C147" s="32"/>
      <c r="D147" s="32"/>
      <c r="E147" s="44" t="s">
        <v>478</v>
      </c>
      <c r="F147" s="44"/>
      <c r="G147" s="35">
        <f>G148</f>
        <v>0</v>
      </c>
      <c r="H147" s="30">
        <v>0</v>
      </c>
    </row>
    <row r="148" spans="1:8" s="197" customFormat="1" ht="38.25" hidden="1">
      <c r="A148" s="149" t="s">
        <v>507</v>
      </c>
      <c r="B148" s="24" t="s">
        <v>489</v>
      </c>
      <c r="C148" s="24" t="s">
        <v>331</v>
      </c>
      <c r="D148" s="24" t="s">
        <v>331</v>
      </c>
      <c r="E148" s="33" t="s">
        <v>420</v>
      </c>
      <c r="F148" s="33"/>
      <c r="G148" s="39">
        <f>G149</f>
        <v>0</v>
      </c>
      <c r="H148" s="39">
        <f>H149</f>
        <v>0</v>
      </c>
    </row>
    <row r="149" spans="1:8" s="197" customFormat="1" ht="25.5" hidden="1">
      <c r="A149" s="149" t="s">
        <v>490</v>
      </c>
      <c r="B149" s="24" t="s">
        <v>489</v>
      </c>
      <c r="C149" s="24" t="s">
        <v>331</v>
      </c>
      <c r="D149" s="24" t="s">
        <v>331</v>
      </c>
      <c r="E149" s="33" t="s">
        <v>420</v>
      </c>
      <c r="F149" s="33" t="s">
        <v>324</v>
      </c>
      <c r="G149" s="39">
        <v>0</v>
      </c>
      <c r="H149" s="39">
        <v>0</v>
      </c>
    </row>
    <row r="150" spans="1:8" s="197" customFormat="1" ht="38.25" hidden="1">
      <c r="A150" s="148" t="s">
        <v>503</v>
      </c>
      <c r="B150" s="23" t="s">
        <v>489</v>
      </c>
      <c r="C150" s="23" t="s">
        <v>331</v>
      </c>
      <c r="D150" s="23" t="s">
        <v>331</v>
      </c>
      <c r="E150" s="23" t="s">
        <v>415</v>
      </c>
      <c r="F150" s="23" t="s">
        <v>501</v>
      </c>
      <c r="G150" s="29">
        <f>G151</f>
        <v>0</v>
      </c>
      <c r="H150" s="29">
        <f>H151</f>
        <v>0</v>
      </c>
    </row>
    <row r="151" spans="1:8" s="197" customFormat="1" ht="25.5" hidden="1">
      <c r="A151" s="149" t="s">
        <v>325</v>
      </c>
      <c r="B151" s="24" t="s">
        <v>489</v>
      </c>
      <c r="C151" s="24" t="s">
        <v>331</v>
      </c>
      <c r="D151" s="24" t="s">
        <v>331</v>
      </c>
      <c r="E151" s="24" t="s">
        <v>415</v>
      </c>
      <c r="F151" s="24" t="s">
        <v>324</v>
      </c>
      <c r="G151" s="30">
        <v>0</v>
      </c>
      <c r="H151" s="30">
        <v>0</v>
      </c>
    </row>
    <row r="152" spans="1:8" s="197" customFormat="1" ht="25.5">
      <c r="A152" s="152" t="s">
        <v>424</v>
      </c>
      <c r="B152" s="44" t="s">
        <v>489</v>
      </c>
      <c r="C152" s="44" t="s">
        <v>423</v>
      </c>
      <c r="D152" s="32"/>
      <c r="E152" s="32"/>
      <c r="F152" s="32"/>
      <c r="G152" s="35">
        <f>G153+G167</f>
        <v>1813626</v>
      </c>
      <c r="H152" s="35">
        <f>H153+H167</f>
        <v>1530784</v>
      </c>
    </row>
    <row r="153" spans="1:8" s="197" customFormat="1" ht="12.75">
      <c r="A153" s="151" t="s">
        <v>425</v>
      </c>
      <c r="B153" s="32" t="s">
        <v>489</v>
      </c>
      <c r="C153" s="32" t="s">
        <v>423</v>
      </c>
      <c r="D153" s="32" t="s">
        <v>307</v>
      </c>
      <c r="E153" s="32"/>
      <c r="F153" s="32"/>
      <c r="G153" s="37">
        <f>G160+G154</f>
        <v>916626</v>
      </c>
      <c r="H153" s="37">
        <f>H160+H154</f>
        <v>633784</v>
      </c>
    </row>
    <row r="154" spans="1:8" s="197" customFormat="1" ht="38.25">
      <c r="A154" s="210" t="s">
        <v>428</v>
      </c>
      <c r="B154" s="47" t="s">
        <v>489</v>
      </c>
      <c r="C154" s="47" t="s">
        <v>423</v>
      </c>
      <c r="D154" s="47" t="s">
        <v>307</v>
      </c>
      <c r="E154" s="47" t="s">
        <v>542</v>
      </c>
      <c r="F154" s="47"/>
      <c r="G154" s="36">
        <f>G155</f>
        <v>300044</v>
      </c>
      <c r="H154" s="36">
        <f>H155</f>
        <v>0</v>
      </c>
    </row>
    <row r="155" spans="1:8" s="197" customFormat="1" ht="25.5">
      <c r="A155" s="214" t="s">
        <v>46</v>
      </c>
      <c r="B155" s="24" t="s">
        <v>489</v>
      </c>
      <c r="C155" s="24" t="s">
        <v>423</v>
      </c>
      <c r="D155" s="24" t="s">
        <v>307</v>
      </c>
      <c r="E155" s="24" t="s">
        <v>544</v>
      </c>
      <c r="F155" s="47"/>
      <c r="G155" s="30">
        <f>G156+G159</f>
        <v>300044</v>
      </c>
      <c r="H155" s="30">
        <f>H156+H159</f>
        <v>0</v>
      </c>
    </row>
    <row r="156" spans="1:8" s="197" customFormat="1" ht="25.5">
      <c r="A156" s="149" t="s">
        <v>509</v>
      </c>
      <c r="B156" s="24" t="s">
        <v>489</v>
      </c>
      <c r="C156" s="24" t="s">
        <v>423</v>
      </c>
      <c r="D156" s="24" t="s">
        <v>307</v>
      </c>
      <c r="E156" s="24" t="s">
        <v>427</v>
      </c>
      <c r="F156" s="47"/>
      <c r="G156" s="30">
        <f>G157</f>
        <v>0</v>
      </c>
      <c r="H156" s="30">
        <f>H157</f>
        <v>0</v>
      </c>
    </row>
    <row r="157" spans="1:8" s="197" customFormat="1" ht="25.5">
      <c r="A157" s="149" t="s">
        <v>510</v>
      </c>
      <c r="B157" s="24" t="s">
        <v>489</v>
      </c>
      <c r="C157" s="24" t="s">
        <v>423</v>
      </c>
      <c r="D157" s="24" t="s">
        <v>307</v>
      </c>
      <c r="E157" s="24" t="s">
        <v>427</v>
      </c>
      <c r="F157" s="24" t="s">
        <v>324</v>
      </c>
      <c r="G157" s="30">
        <v>0</v>
      </c>
      <c r="H157" s="30">
        <v>0</v>
      </c>
    </row>
    <row r="158" spans="1:8" s="197" customFormat="1" ht="25.5">
      <c r="A158" s="214" t="s">
        <v>116</v>
      </c>
      <c r="B158" s="24" t="s">
        <v>489</v>
      </c>
      <c r="C158" s="24" t="s">
        <v>423</v>
      </c>
      <c r="D158" s="24" t="s">
        <v>307</v>
      </c>
      <c r="E158" s="24" t="s">
        <v>525</v>
      </c>
      <c r="F158" s="24"/>
      <c r="G158" s="30">
        <v>0</v>
      </c>
      <c r="H158" s="30">
        <v>0</v>
      </c>
    </row>
    <row r="159" spans="1:8" s="197" customFormat="1" ht="25.5">
      <c r="A159" s="149" t="s">
        <v>325</v>
      </c>
      <c r="B159" s="24" t="s">
        <v>489</v>
      </c>
      <c r="C159" s="24" t="s">
        <v>423</v>
      </c>
      <c r="D159" s="24" t="s">
        <v>307</v>
      </c>
      <c r="E159" s="24" t="s">
        <v>525</v>
      </c>
      <c r="F159" s="24" t="s">
        <v>324</v>
      </c>
      <c r="G159" s="30">
        <v>300044</v>
      </c>
      <c r="H159" s="30">
        <v>0</v>
      </c>
    </row>
    <row r="160" spans="1:8" s="197" customFormat="1" ht="51">
      <c r="A160" s="151" t="s">
        <v>312</v>
      </c>
      <c r="B160" s="32" t="s">
        <v>489</v>
      </c>
      <c r="C160" s="32" t="s">
        <v>423</v>
      </c>
      <c r="D160" s="32" t="s">
        <v>307</v>
      </c>
      <c r="E160" s="32" t="s">
        <v>311</v>
      </c>
      <c r="F160" s="32"/>
      <c r="G160" s="37">
        <f>G161</f>
        <v>616582</v>
      </c>
      <c r="H160" s="37">
        <f>H161</f>
        <v>633784</v>
      </c>
    </row>
    <row r="161" spans="1:8" s="197" customFormat="1" ht="38.25">
      <c r="A161" s="148" t="s">
        <v>314</v>
      </c>
      <c r="B161" s="23" t="s">
        <v>489</v>
      </c>
      <c r="C161" s="23" t="s">
        <v>423</v>
      </c>
      <c r="D161" s="23" t="s">
        <v>307</v>
      </c>
      <c r="E161" s="23" t="s">
        <v>313</v>
      </c>
      <c r="F161" s="23"/>
      <c r="G161" s="29">
        <f>G162</f>
        <v>616582</v>
      </c>
      <c r="H161" s="29">
        <f>H162</f>
        <v>633784</v>
      </c>
    </row>
    <row r="162" spans="1:8" s="197" customFormat="1" ht="25.5">
      <c r="A162" s="148" t="s">
        <v>511</v>
      </c>
      <c r="B162" s="23" t="s">
        <v>489</v>
      </c>
      <c r="C162" s="23" t="s">
        <v>423</v>
      </c>
      <c r="D162" s="23" t="s">
        <v>307</v>
      </c>
      <c r="E162" s="23" t="s">
        <v>431</v>
      </c>
      <c r="F162" s="23"/>
      <c r="G162" s="29">
        <f>G163+G164+G166+G165</f>
        <v>616582</v>
      </c>
      <c r="H162" s="29">
        <f>H163+H164+H166+H165</f>
        <v>633784</v>
      </c>
    </row>
    <row r="163" spans="1:8" s="197" customFormat="1" ht="12.75">
      <c r="A163" s="149" t="s">
        <v>434</v>
      </c>
      <c r="B163" s="24" t="s">
        <v>489</v>
      </c>
      <c r="C163" s="24" t="s">
        <v>423</v>
      </c>
      <c r="D163" s="24" t="s">
        <v>307</v>
      </c>
      <c r="E163" s="24" t="s">
        <v>431</v>
      </c>
      <c r="F163" s="24" t="s">
        <v>433</v>
      </c>
      <c r="G163" s="30">
        <v>538600</v>
      </c>
      <c r="H163" s="30">
        <v>538600</v>
      </c>
    </row>
    <row r="164" spans="1:8" s="197" customFormat="1" ht="25.5">
      <c r="A164" s="149" t="s">
        <v>325</v>
      </c>
      <c r="B164" s="24" t="s">
        <v>489</v>
      </c>
      <c r="C164" s="24" t="s">
        <v>423</v>
      </c>
      <c r="D164" s="24" t="s">
        <v>307</v>
      </c>
      <c r="E164" s="24" t="s">
        <v>431</v>
      </c>
      <c r="F164" s="24" t="s">
        <v>324</v>
      </c>
      <c r="G164" s="30">
        <v>65982</v>
      </c>
      <c r="H164" s="30">
        <v>83184</v>
      </c>
    </row>
    <row r="165" spans="1:8" s="197" customFormat="1" ht="12.75">
      <c r="A165" s="149" t="s">
        <v>327</v>
      </c>
      <c r="B165" s="24" t="s">
        <v>489</v>
      </c>
      <c r="C165" s="24" t="s">
        <v>423</v>
      </c>
      <c r="D165" s="24" t="s">
        <v>307</v>
      </c>
      <c r="E165" s="24" t="s">
        <v>431</v>
      </c>
      <c r="F165" s="24" t="s">
        <v>326</v>
      </c>
      <c r="G165" s="30">
        <v>5000</v>
      </c>
      <c r="H165" s="30">
        <v>5000</v>
      </c>
    </row>
    <row r="166" spans="1:8" s="197" customFormat="1" ht="12.75">
      <c r="A166" s="149" t="s">
        <v>329</v>
      </c>
      <c r="B166" s="24" t="s">
        <v>489</v>
      </c>
      <c r="C166" s="24" t="s">
        <v>423</v>
      </c>
      <c r="D166" s="24" t="s">
        <v>307</v>
      </c>
      <c r="E166" s="24" t="s">
        <v>431</v>
      </c>
      <c r="F166" s="24" t="s">
        <v>328</v>
      </c>
      <c r="G166" s="30">
        <v>7000</v>
      </c>
      <c r="H166" s="30">
        <v>7000</v>
      </c>
    </row>
    <row r="167" spans="1:8" s="241" customFormat="1" ht="12.75">
      <c r="A167" s="151" t="s">
        <v>440</v>
      </c>
      <c r="B167" s="32" t="s">
        <v>489</v>
      </c>
      <c r="C167" s="32" t="s">
        <v>423</v>
      </c>
      <c r="D167" s="32" t="s">
        <v>320</v>
      </c>
      <c r="E167" s="32"/>
      <c r="F167" s="32"/>
      <c r="G167" s="37">
        <f>G168</f>
        <v>897000</v>
      </c>
      <c r="H167" s="37">
        <f>H168</f>
        <v>897000</v>
      </c>
    </row>
    <row r="168" spans="1:8" s="197" customFormat="1" ht="51">
      <c r="A168" s="148" t="s">
        <v>312</v>
      </c>
      <c r="B168" s="23" t="s">
        <v>489</v>
      </c>
      <c r="C168" s="23" t="s">
        <v>423</v>
      </c>
      <c r="D168" s="23" t="s">
        <v>320</v>
      </c>
      <c r="E168" s="23" t="s">
        <v>311</v>
      </c>
      <c r="F168" s="23"/>
      <c r="G168" s="29">
        <f>G169</f>
        <v>897000</v>
      </c>
      <c r="H168" s="29">
        <f>H169</f>
        <v>897000</v>
      </c>
    </row>
    <row r="169" spans="1:8" s="197" customFormat="1" ht="38.25">
      <c r="A169" s="148" t="s">
        <v>314</v>
      </c>
      <c r="B169" s="23" t="s">
        <v>489</v>
      </c>
      <c r="C169" s="23" t="s">
        <v>423</v>
      </c>
      <c r="D169" s="23" t="s">
        <v>320</v>
      </c>
      <c r="E169" s="23" t="s">
        <v>313</v>
      </c>
      <c r="F169" s="23"/>
      <c r="G169" s="29">
        <f>G170+G173+G172</f>
        <v>897000</v>
      </c>
      <c r="H169" s="29">
        <f>H170+H173+H172</f>
        <v>897000</v>
      </c>
    </row>
    <row r="170" spans="1:8" s="197" customFormat="1" ht="25.5" hidden="1">
      <c r="A170" s="148" t="s">
        <v>442</v>
      </c>
      <c r="B170" s="23" t="s">
        <v>489</v>
      </c>
      <c r="C170" s="23" t="s">
        <v>423</v>
      </c>
      <c r="D170" s="23" t="s">
        <v>320</v>
      </c>
      <c r="E170" s="23" t="s">
        <v>441</v>
      </c>
      <c r="F170" s="23"/>
      <c r="G170" s="29">
        <f>G171</f>
        <v>0</v>
      </c>
      <c r="H170" s="29">
        <f>H171</f>
        <v>0</v>
      </c>
    </row>
    <row r="171" spans="1:8" s="197" customFormat="1" ht="12.75" hidden="1">
      <c r="A171" s="149" t="s">
        <v>434</v>
      </c>
      <c r="B171" s="24" t="s">
        <v>489</v>
      </c>
      <c r="C171" s="24" t="s">
        <v>423</v>
      </c>
      <c r="D171" s="24" t="s">
        <v>320</v>
      </c>
      <c r="E171" s="24" t="s">
        <v>441</v>
      </c>
      <c r="F171" s="24" t="s">
        <v>433</v>
      </c>
      <c r="G171" s="30">
        <v>0</v>
      </c>
      <c r="H171" s="30">
        <v>0</v>
      </c>
    </row>
    <row r="172" spans="1:8" s="197" customFormat="1" ht="38.25" hidden="1">
      <c r="A172" s="149" t="s">
        <v>437</v>
      </c>
      <c r="B172" s="24" t="s">
        <v>489</v>
      </c>
      <c r="C172" s="24" t="s">
        <v>423</v>
      </c>
      <c r="D172" s="24" t="s">
        <v>320</v>
      </c>
      <c r="E172" s="24" t="s">
        <v>441</v>
      </c>
      <c r="F172" s="24" t="s">
        <v>436</v>
      </c>
      <c r="G172" s="30">
        <v>0</v>
      </c>
      <c r="H172" s="30">
        <v>0</v>
      </c>
    </row>
    <row r="173" spans="1:8" s="197" customFormat="1" ht="76.5">
      <c r="A173" s="148" t="s">
        <v>444</v>
      </c>
      <c r="B173" s="23" t="s">
        <v>489</v>
      </c>
      <c r="C173" s="23" t="s">
        <v>423</v>
      </c>
      <c r="D173" s="23" t="s">
        <v>320</v>
      </c>
      <c r="E173" s="23" t="s">
        <v>443</v>
      </c>
      <c r="F173" s="23"/>
      <c r="G173" s="29">
        <f>G174</f>
        <v>897000</v>
      </c>
      <c r="H173" s="29">
        <f>H174</f>
        <v>897000</v>
      </c>
    </row>
    <row r="174" spans="1:8" s="197" customFormat="1" ht="18" customHeight="1">
      <c r="A174" s="149" t="s">
        <v>434</v>
      </c>
      <c r="B174" s="24" t="s">
        <v>489</v>
      </c>
      <c r="C174" s="24" t="s">
        <v>423</v>
      </c>
      <c r="D174" s="24" t="s">
        <v>320</v>
      </c>
      <c r="E174" s="24" t="s">
        <v>443</v>
      </c>
      <c r="F174" s="24" t="s">
        <v>318</v>
      </c>
      <c r="G174" s="30">
        <v>897000</v>
      </c>
      <c r="H174" s="30">
        <v>897000</v>
      </c>
    </row>
    <row r="175" spans="1:8" s="197" customFormat="1" ht="12.75">
      <c r="A175" s="152" t="s">
        <v>445</v>
      </c>
      <c r="B175" s="44" t="s">
        <v>489</v>
      </c>
      <c r="C175" s="44" t="s">
        <v>367</v>
      </c>
      <c r="D175" s="32"/>
      <c r="E175" s="32"/>
      <c r="F175" s="32"/>
      <c r="G175" s="35">
        <f>G176+G186</f>
        <v>11000</v>
      </c>
      <c r="H175" s="35">
        <f>H176+H186</f>
        <v>11000</v>
      </c>
    </row>
    <row r="176" spans="1:8" s="197" customFormat="1" ht="38.25" hidden="1">
      <c r="A176" s="151" t="s">
        <v>526</v>
      </c>
      <c r="B176" s="23" t="s">
        <v>489</v>
      </c>
      <c r="C176" s="23" t="s">
        <v>367</v>
      </c>
      <c r="D176" s="23"/>
      <c r="E176" s="23" t="s">
        <v>446</v>
      </c>
      <c r="F176" s="23"/>
      <c r="G176" s="29">
        <f>G177</f>
        <v>0</v>
      </c>
      <c r="H176" s="29">
        <f>H177</f>
        <v>0</v>
      </c>
    </row>
    <row r="177" spans="1:8" s="197" customFormat="1" ht="25.5" hidden="1">
      <c r="A177" s="148" t="s">
        <v>512</v>
      </c>
      <c r="B177" s="23" t="s">
        <v>489</v>
      </c>
      <c r="C177" s="23" t="s">
        <v>367</v>
      </c>
      <c r="D177" s="23"/>
      <c r="E177" s="23" t="s">
        <v>447</v>
      </c>
      <c r="F177" s="23"/>
      <c r="G177" s="29">
        <f>G178</f>
        <v>0</v>
      </c>
      <c r="H177" s="29">
        <f>H178</f>
        <v>0</v>
      </c>
    </row>
    <row r="178" spans="1:8" s="197" customFormat="1" ht="25.5" hidden="1">
      <c r="A178" s="148" t="s">
        <v>450</v>
      </c>
      <c r="B178" s="23" t="s">
        <v>489</v>
      </c>
      <c r="C178" s="23" t="s">
        <v>367</v>
      </c>
      <c r="D178" s="23"/>
      <c r="E178" s="23" t="s">
        <v>449</v>
      </c>
      <c r="F178" s="23"/>
      <c r="G178" s="29">
        <f>G179+G181</f>
        <v>0</v>
      </c>
      <c r="H178" s="29">
        <f>H179+H181</f>
        <v>0</v>
      </c>
    </row>
    <row r="179" spans="1:8" s="197" customFormat="1" ht="38.25" hidden="1">
      <c r="A179" s="148" t="s">
        <v>513</v>
      </c>
      <c r="B179" s="23" t="s">
        <v>489</v>
      </c>
      <c r="C179" s="23" t="s">
        <v>367</v>
      </c>
      <c r="D179" s="23" t="s">
        <v>307</v>
      </c>
      <c r="E179" s="23" t="s">
        <v>451</v>
      </c>
      <c r="F179" s="23" t="s">
        <v>514</v>
      </c>
      <c r="G179" s="29">
        <f>G180</f>
        <v>0</v>
      </c>
      <c r="H179" s="29">
        <f>H180</f>
        <v>0</v>
      </c>
    </row>
    <row r="180" spans="1:8" s="197" customFormat="1" ht="25.5" hidden="1">
      <c r="A180" s="149" t="s">
        <v>454</v>
      </c>
      <c r="B180" s="24" t="s">
        <v>489</v>
      </c>
      <c r="C180" s="24" t="s">
        <v>367</v>
      </c>
      <c r="D180" s="24" t="s">
        <v>307</v>
      </c>
      <c r="E180" s="24" t="s">
        <v>451</v>
      </c>
      <c r="F180" s="24" t="s">
        <v>453</v>
      </c>
      <c r="G180" s="30">
        <v>0</v>
      </c>
      <c r="H180" s="30">
        <v>0</v>
      </c>
    </row>
    <row r="181" spans="1:8" s="197" customFormat="1" ht="25.5" hidden="1">
      <c r="A181" s="151" t="s">
        <v>457</v>
      </c>
      <c r="B181" s="32" t="s">
        <v>489</v>
      </c>
      <c r="C181" s="32" t="s">
        <v>367</v>
      </c>
      <c r="D181" s="32" t="s">
        <v>357</v>
      </c>
      <c r="E181" s="32" t="s">
        <v>456</v>
      </c>
      <c r="F181" s="32" t="s">
        <v>514</v>
      </c>
      <c r="G181" s="37">
        <f>G182</f>
        <v>0</v>
      </c>
      <c r="H181" s="37">
        <f>H182</f>
        <v>0</v>
      </c>
    </row>
    <row r="182" spans="1:8" s="197" customFormat="1" ht="25.5" hidden="1">
      <c r="A182" s="149" t="s">
        <v>454</v>
      </c>
      <c r="B182" s="24" t="s">
        <v>489</v>
      </c>
      <c r="C182" s="24" t="s">
        <v>367</v>
      </c>
      <c r="D182" s="24" t="s">
        <v>357</v>
      </c>
      <c r="E182" s="24" t="s">
        <v>456</v>
      </c>
      <c r="F182" s="24" t="s">
        <v>453</v>
      </c>
      <c r="G182" s="30">
        <v>0</v>
      </c>
      <c r="H182" s="30">
        <v>0</v>
      </c>
    </row>
    <row r="183" spans="1:8" s="197" customFormat="1" ht="51">
      <c r="A183" s="172" t="s">
        <v>610</v>
      </c>
      <c r="B183" s="184" t="s">
        <v>489</v>
      </c>
      <c r="C183" s="184" t="s">
        <v>367</v>
      </c>
      <c r="D183" s="184" t="s">
        <v>357</v>
      </c>
      <c r="E183" s="184" t="s">
        <v>311</v>
      </c>
      <c r="F183" s="24"/>
      <c r="G183" s="30">
        <f aca="true" t="shared" si="10" ref="G183:H186">G184</f>
        <v>11000</v>
      </c>
      <c r="H183" s="30">
        <f t="shared" si="10"/>
        <v>11000</v>
      </c>
    </row>
    <row r="184" spans="1:8" s="197" customFormat="1" ht="38.25">
      <c r="A184" s="172" t="s">
        <v>628</v>
      </c>
      <c r="B184" s="184" t="s">
        <v>489</v>
      </c>
      <c r="C184" s="184" t="s">
        <v>367</v>
      </c>
      <c r="D184" s="184" t="s">
        <v>357</v>
      </c>
      <c r="E184" s="184" t="s">
        <v>313</v>
      </c>
      <c r="F184" s="24"/>
      <c r="G184" s="30">
        <f t="shared" si="10"/>
        <v>11000</v>
      </c>
      <c r="H184" s="30">
        <f t="shared" si="10"/>
        <v>11000</v>
      </c>
    </row>
    <row r="185" spans="1:8" s="197" customFormat="1" ht="63.75">
      <c r="A185" s="172" t="s">
        <v>54</v>
      </c>
      <c r="B185" s="184" t="s">
        <v>489</v>
      </c>
      <c r="C185" s="184" t="s">
        <v>367</v>
      </c>
      <c r="D185" s="184" t="s">
        <v>357</v>
      </c>
      <c r="E185" s="184" t="s">
        <v>53</v>
      </c>
      <c r="F185" s="24"/>
      <c r="G185" s="30">
        <f t="shared" si="10"/>
        <v>11000</v>
      </c>
      <c r="H185" s="30">
        <f t="shared" si="10"/>
        <v>11000</v>
      </c>
    </row>
    <row r="186" spans="1:8" s="197" customFormat="1" ht="63.75">
      <c r="A186" s="149" t="s">
        <v>459</v>
      </c>
      <c r="B186" s="24" t="s">
        <v>489</v>
      </c>
      <c r="C186" s="24" t="s">
        <v>367</v>
      </c>
      <c r="D186" s="24" t="s">
        <v>357</v>
      </c>
      <c r="E186" s="24" t="s">
        <v>458</v>
      </c>
      <c r="F186" s="24" t="s">
        <v>515</v>
      </c>
      <c r="G186" s="29">
        <f t="shared" si="10"/>
        <v>11000</v>
      </c>
      <c r="H186" s="29">
        <f t="shared" si="10"/>
        <v>11000</v>
      </c>
    </row>
    <row r="187" spans="1:8" s="197" customFormat="1" ht="12.75">
      <c r="A187" s="149" t="s">
        <v>434</v>
      </c>
      <c r="B187" s="24" t="s">
        <v>489</v>
      </c>
      <c r="C187" s="24" t="s">
        <v>367</v>
      </c>
      <c r="D187" s="24" t="s">
        <v>357</v>
      </c>
      <c r="E187" s="24" t="s">
        <v>458</v>
      </c>
      <c r="F187" s="24" t="s">
        <v>433</v>
      </c>
      <c r="G187" s="30">
        <v>11000</v>
      </c>
      <c r="H187" s="30">
        <v>11000</v>
      </c>
    </row>
    <row r="188" spans="1:8" s="197" customFormat="1" ht="12.75" hidden="1">
      <c r="A188" s="242"/>
      <c r="B188" s="44" t="s">
        <v>489</v>
      </c>
      <c r="C188" s="44" t="s">
        <v>335</v>
      </c>
      <c r="D188" s="32"/>
      <c r="E188" s="32"/>
      <c r="F188" s="32"/>
      <c r="G188" s="35">
        <f>G189</f>
        <v>0</v>
      </c>
      <c r="H188" s="35">
        <f>H189</f>
        <v>0</v>
      </c>
    </row>
    <row r="189" spans="1:8" s="197" customFormat="1" ht="12.75" hidden="1">
      <c r="A189" s="200"/>
      <c r="B189" s="32" t="s">
        <v>489</v>
      </c>
      <c r="C189" s="32" t="s">
        <v>335</v>
      </c>
      <c r="D189" s="32" t="s">
        <v>307</v>
      </c>
      <c r="E189" s="32"/>
      <c r="F189" s="32"/>
      <c r="G189" s="37">
        <f>G190+G194</f>
        <v>0</v>
      </c>
      <c r="H189" s="37">
        <f>H190+H194</f>
        <v>0</v>
      </c>
    </row>
    <row r="190" spans="1:8" s="197" customFormat="1" ht="12.75" hidden="1">
      <c r="A190" s="200"/>
      <c r="B190" s="32" t="s">
        <v>489</v>
      </c>
      <c r="C190" s="32" t="s">
        <v>335</v>
      </c>
      <c r="D190" s="32" t="s">
        <v>307</v>
      </c>
      <c r="E190" s="32" t="s">
        <v>461</v>
      </c>
      <c r="F190" s="32"/>
      <c r="G190" s="37">
        <f aca="true" t="shared" si="11" ref="G190:H192">G191</f>
        <v>0</v>
      </c>
      <c r="H190" s="37">
        <f t="shared" si="11"/>
        <v>0</v>
      </c>
    </row>
    <row r="191" spans="1:8" s="197" customFormat="1" ht="12.75" hidden="1">
      <c r="A191" s="201"/>
      <c r="B191" s="32" t="s">
        <v>489</v>
      </c>
      <c r="C191" s="32" t="s">
        <v>335</v>
      </c>
      <c r="D191" s="32" t="s">
        <v>307</v>
      </c>
      <c r="E191" s="32" t="s">
        <v>464</v>
      </c>
      <c r="F191" s="32"/>
      <c r="G191" s="37">
        <f t="shared" si="11"/>
        <v>0</v>
      </c>
      <c r="H191" s="37">
        <f t="shared" si="11"/>
        <v>0</v>
      </c>
    </row>
    <row r="192" spans="1:8" s="197" customFormat="1" ht="12.75" hidden="1">
      <c r="A192" s="201"/>
      <c r="B192" s="32" t="s">
        <v>489</v>
      </c>
      <c r="C192" s="32" t="s">
        <v>335</v>
      </c>
      <c r="D192" s="32" t="s">
        <v>307</v>
      </c>
      <c r="E192" s="32" t="s">
        <v>464</v>
      </c>
      <c r="F192" s="32"/>
      <c r="G192" s="37">
        <f t="shared" si="11"/>
        <v>0</v>
      </c>
      <c r="H192" s="37">
        <f t="shared" si="11"/>
        <v>0</v>
      </c>
    </row>
    <row r="193" spans="1:8" s="197" customFormat="1" ht="12.75" hidden="1">
      <c r="A193" s="202"/>
      <c r="B193" s="33" t="s">
        <v>489</v>
      </c>
      <c r="C193" s="33" t="s">
        <v>335</v>
      </c>
      <c r="D193" s="33" t="s">
        <v>307</v>
      </c>
      <c r="E193" s="33" t="s">
        <v>464</v>
      </c>
      <c r="F193" s="33" t="s">
        <v>324</v>
      </c>
      <c r="G193" s="39">
        <v>0</v>
      </c>
      <c r="H193" s="39">
        <v>0</v>
      </c>
    </row>
    <row r="194" spans="1:8" s="197" customFormat="1" ht="12.75" hidden="1">
      <c r="A194" s="202"/>
      <c r="B194" s="33" t="s">
        <v>489</v>
      </c>
      <c r="C194" s="33" t="s">
        <v>335</v>
      </c>
      <c r="D194" s="33" t="s">
        <v>307</v>
      </c>
      <c r="E194" s="33" t="s">
        <v>400</v>
      </c>
      <c r="F194" s="33"/>
      <c r="G194" s="39">
        <f>G195</f>
        <v>0</v>
      </c>
      <c r="H194" s="39">
        <f>H195</f>
        <v>0</v>
      </c>
    </row>
    <row r="195" spans="1:8" s="197" customFormat="1" ht="12.75" hidden="1">
      <c r="A195" s="202"/>
      <c r="B195" s="33" t="s">
        <v>489</v>
      </c>
      <c r="C195" s="33" t="s">
        <v>335</v>
      </c>
      <c r="D195" s="33" t="s">
        <v>307</v>
      </c>
      <c r="E195" s="33" t="s">
        <v>400</v>
      </c>
      <c r="F195" s="33" t="s">
        <v>324</v>
      </c>
      <c r="G195" s="39"/>
      <c r="H195" s="39"/>
    </row>
    <row r="196" spans="1:8" s="197" customFormat="1" ht="12.75">
      <c r="A196" s="442" t="s">
        <v>150</v>
      </c>
      <c r="B196" s="32" t="s">
        <v>489</v>
      </c>
      <c r="C196" s="32"/>
      <c r="D196" s="32"/>
      <c r="E196" s="32"/>
      <c r="F196" s="32"/>
      <c r="G196" s="37">
        <f>G188+G175+G152+G142+G105+G83+G61+G14+G58+G134</f>
        <v>16717519</v>
      </c>
      <c r="H196" s="37">
        <f>H188+H175+H152+H142+H105+H83+H61+H14+H58+H134</f>
        <v>8289270</v>
      </c>
    </row>
    <row r="197" spans="1:8" ht="15.75" customHeight="1">
      <c r="A197" s="7"/>
      <c r="B197" s="7"/>
      <c r="C197" s="7"/>
      <c r="D197" s="420"/>
      <c r="E197" s="420"/>
      <c r="F197" s="7"/>
      <c r="G197" s="7"/>
      <c r="H197" s="7"/>
    </row>
    <row r="199" spans="4:5" ht="15">
      <c r="D199" s="403"/>
      <c r="E199" s="403"/>
    </row>
  </sheetData>
  <sheetProtection/>
  <mergeCells count="14">
    <mergeCell ref="C4:H4"/>
    <mergeCell ref="C5:H5"/>
    <mergeCell ref="B3:H3"/>
    <mergeCell ref="C1:H1"/>
    <mergeCell ref="B2:H2"/>
    <mergeCell ref="D199:E199"/>
    <mergeCell ref="A7:H7"/>
    <mergeCell ref="A8:H8"/>
    <mergeCell ref="A9:H9"/>
    <mergeCell ref="A10:A11"/>
    <mergeCell ref="B10:F10"/>
    <mergeCell ref="G10:G11"/>
    <mergeCell ref="H10:H11"/>
    <mergeCell ref="D197:E197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2022-12-27T08:46:46Z</cp:lastPrinted>
  <dcterms:created xsi:type="dcterms:W3CDTF">1996-10-08T23:32:33Z</dcterms:created>
  <dcterms:modified xsi:type="dcterms:W3CDTF">2023-01-09T07:03:42Z</dcterms:modified>
  <cp:category/>
  <cp:version/>
  <cp:contentType/>
  <cp:contentStatus/>
</cp:coreProperties>
</file>