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activeTab="4"/>
  </bookViews>
  <sheets>
    <sheet name="№1 ист.22" sheetId="1" r:id="rId1"/>
    <sheet name="№6 Дох 22" sheetId="2" r:id="rId2"/>
    <sheet name="№8 бюд.асс.22" sheetId="3" r:id="rId3"/>
    <sheet name="№10 Вед.22" sheetId="4" r:id="rId4"/>
    <sheet name="№12 МП 22" sheetId="5" r:id="rId5"/>
  </sheets>
  <definedNames>
    <definedName name="_xlnm._FilterDatabase" localSheetId="2" hidden="1">'№8 бюд.асс.22'!$A$22:$I$196</definedName>
    <definedName name="_xlnm.Print_Area" localSheetId="2">'№8 бюд.асс.22'!$A$1:$F$209</definedName>
  </definedNames>
  <calcPr fullCalcOnLoad="1"/>
</workbook>
</file>

<file path=xl/sharedStrings.xml><?xml version="1.0" encoding="utf-8"?>
<sst xmlns="http://schemas.openxmlformats.org/spreadsheetml/2006/main" count="2194" uniqueCount="487">
  <si>
    <t>Обеспечение комплексных мер противодействия злоупотреблению наркотиков и их незаконному обороту</t>
  </si>
  <si>
    <t>Приложение 5</t>
  </si>
  <si>
    <t>Осуществление государственных полномочий в сферы социальной поддержки работников муниципальных учреждений культуры,
работающих и проживающих в сельских населенных пунктах, поселках городского типа "</t>
  </si>
  <si>
    <t>от  29 декабря  2022 года  №  14</t>
  </si>
  <si>
    <t>от  29  декабря  2022 года  № 14</t>
  </si>
  <si>
    <t xml:space="preserve">от  29 декабря 2022 года  № 14 </t>
  </si>
  <si>
    <t xml:space="preserve">от   29  декабря  2022 года  №  14 </t>
  </si>
  <si>
    <t>от  29 декабря   2022 года  № 14</t>
  </si>
  <si>
    <t>Приложение 1</t>
  </si>
  <si>
    <t>Код бюджетной классификации</t>
  </si>
  <si>
    <t xml:space="preserve">      Виды источников</t>
  </si>
  <si>
    <t>Сумма,</t>
  </si>
  <si>
    <t>016 01 00 00 00 00 0000 000</t>
  </si>
  <si>
    <t>Источники  финансирования дефицитов бюджетов</t>
  </si>
  <si>
    <t>016 01 02 00 00 00 0000 000</t>
  </si>
  <si>
    <t>Кредиты кредитных организаций в валюте Российской Федерации</t>
  </si>
  <si>
    <t>-</t>
  </si>
  <si>
    <t>016 01 02 00 00 00 0000 700</t>
  </si>
  <si>
    <t>016 01 02 00 00 10 0000 710</t>
  </si>
  <si>
    <t>016 01 02 00 00 00 0000 800</t>
  </si>
  <si>
    <t xml:space="preserve"> Погашение кредитов, представленных кредитными организациями в валюте Российской Федерации</t>
  </si>
  <si>
    <t>016 01 02 00 00 10 0000 810</t>
  </si>
  <si>
    <t xml:space="preserve"> Погашение кредитов, полученных  от кредитных организаций бюджетами поселений в валюте Российской Федерации</t>
  </si>
  <si>
    <t>016 01 03 01 00 00 0000 000</t>
  </si>
  <si>
    <t>Бюджетные кредиты  от  других  бюджетов бюджетной системы Российской Федерации</t>
  </si>
  <si>
    <t xml:space="preserve">016  01 03 01 00 00 0000 700 </t>
  </si>
  <si>
    <t>016 01 03 01 00 10 0000 710</t>
  </si>
  <si>
    <t>016 01 03 01 00 00 0000 800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</si>
  <si>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</si>
  <si>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016 01 03 01 00 10 0000 810</t>
  </si>
  <si>
    <t>Погашение  бюджетами поселений кредитов от других  бюджетов бюджетной системы Российской Федерации в валюте Российской Федерации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</si>
  <si>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</si>
  <si>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</si>
  <si>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</si>
  <si>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</si>
  <si>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</si>
  <si>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</si>
  <si>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</si>
  <si>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</si>
  <si>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</si>
  <si>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бюджетов поселений</t>
  </si>
  <si>
    <t>016 01 05 00 00 00 0000 600</t>
  </si>
  <si>
    <t>Уменьшение остатков средств бюджетов</t>
  </si>
  <si>
    <t>016 01 05 02 00 00 0000 600</t>
  </si>
  <si>
    <t>Уменьшение прочих  остатков средств бюджетов</t>
  </si>
  <si>
    <t>016 01 05 02 01 00 0000 610</t>
  </si>
  <si>
    <t>Уменьшение прочих  остатков денежных  средств бюджетов</t>
  </si>
  <si>
    <t>016 01 05 02 01 10 0000 610</t>
  </si>
  <si>
    <t>Уменьшение прочих  остатков денежных  средств бюджетов поселений</t>
  </si>
  <si>
    <t>Итого источников  финансирования дефицита бюджета</t>
  </si>
  <si>
    <t>Приложение 2</t>
  </si>
  <si>
    <t xml:space="preserve">                       Источники   финансирования  дефицита местного бюджета  Гайдаровского  сельсовета  Орджоникидзевского района Республики Хакасия на 2022 г.</t>
  </si>
  <si>
    <t>руб.</t>
  </si>
  <si>
    <t>Код бюджетной классификации Российской Федерации</t>
  </si>
  <si>
    <t>1 08 04020 01 0000 110</t>
  </si>
  <si>
    <t>1 11 05035 10 0000 120</t>
  </si>
  <si>
    <t>Невыясненные поступления, зачисляемые в бюджеты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</si>
  <si>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</si>
  <si>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</si>
  <si>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</si>
  <si>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</si>
  <si>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2 02 29999 10 0000 150</t>
  </si>
  <si>
    <t>Прочие субсидии бюджетам сельских поселений</t>
  </si>
  <si>
    <t>2 02 30024 10 0000 150</t>
  </si>
  <si>
    <t>2 02 35118 10 0000 150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</si>
  <si>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</si>
  <si>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</si>
  <si>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</si>
  <si>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</si>
  <si>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</si>
  <si>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</si>
  <si>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Администрация Гайдаровского сельсовета Орджоникидзевского района Республики Хакасия</t>
  </si>
  <si>
    <t>Доходы местного бюджета</t>
  </si>
  <si>
    <t>( в рублях)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</si>
  <si>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</si>
  <si>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</si>
  <si>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</si>
  <si>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</si>
  <si>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</si>
  <si>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</si>
  <si>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</si>
  <si>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</si>
  <si>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1 03 00000 00 0000 000</t>
  </si>
  <si>
    <t>НАЛОГИ НА ТОВАРЫ ( РАБОТЫ, УСЛУГИ),  РЕАЛИЗУЕМЫЕ НА ТЕРРИТОРИИ РОССИЙСКОЙ ФЕДЕРАЦИИ</t>
  </si>
  <si>
    <t>1 03 02000 01 0000 000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</si>
  <si>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</si>
  <si>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</si>
  <si>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</si>
  <si>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</si>
  <si>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</si>
  <si>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</si>
  <si>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</si>
  <si>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</si>
  <si>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</si>
  <si>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</si>
  <si>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</si>
  <si>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</si>
  <si>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</si>
  <si>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</si>
  <si>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</si>
  <si>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</si>
  <si>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</si>
  <si>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</si>
  <si>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</si>
  <si>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</si>
  <si>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</si>
  <si>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</si>
  <si>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</si>
  <si>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</si>
  <si>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</si>
  <si>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</si>
  <si>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</si>
  <si>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</si>
  <si>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 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</si>
  <si>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</si>
  <si>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</si>
  <si>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</si>
  <si>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</si>
  <si>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</si>
  <si>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</si>
  <si>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</si>
  <si>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</si>
  <si>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</si>
  <si>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</si>
  <si>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</si>
  <si>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</si>
  <si>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</si>
  <si>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</si>
  <si>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</si>
  <si>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 xml:space="preserve">1 17 01050 10 0000 180 </t>
  </si>
  <si>
    <t>2 02 00000 00 0000 000</t>
  </si>
  <si>
    <t>2 02 16001 00 0000 150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</si>
  <si>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</si>
  <si>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</si>
  <si>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2 02 35118 00 0000 150</t>
  </si>
  <si>
    <t>Иные межбюджетные трансферты</t>
  </si>
  <si>
    <t>2 02 49999 10 0000 151</t>
  </si>
  <si>
    <t>ВСЕГО ДОХОДОВ</t>
  </si>
  <si>
    <t>Сумма доходов на 2022 год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</si>
  <si>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</si>
  <si>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</si>
  <si>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местного бюджета</t>
  </si>
  <si>
    <t>Гайдаровского сельсовета Орджоникидзевского района Республики Хакасия</t>
  </si>
  <si>
    <t>Раздела</t>
  </si>
  <si>
    <t>Подраздел</t>
  </si>
  <si>
    <t>Код целевой статьи</t>
  </si>
  <si>
    <t>вид расходов</t>
  </si>
  <si>
    <t>01</t>
  </si>
  <si>
    <t>Общегосударственные вопросы</t>
  </si>
  <si>
    <t>02</t>
  </si>
  <si>
    <t>4000000000</t>
  </si>
  <si>
    <t>4010000000</t>
  </si>
  <si>
    <t>4010002030</t>
  </si>
  <si>
    <t>Глава Гайдаровского сельсовета</t>
  </si>
  <si>
    <t>401002030</t>
  </si>
  <si>
    <t>120</t>
  </si>
  <si>
    <t>04</t>
  </si>
  <si>
    <t>4010002040</t>
  </si>
  <si>
    <t>Центральный аппарат</t>
  </si>
  <si>
    <t>240</t>
  </si>
  <si>
    <t xml:space="preserve">Иные закупки товаров, работ и услуг для обеспечения государственных (муниципальных) нужд.                             </t>
  </si>
  <si>
    <t>830</t>
  </si>
  <si>
    <t>Исполнение судебных актов</t>
  </si>
  <si>
    <t>850</t>
  </si>
  <si>
    <t>4010070230</t>
  </si>
  <si>
    <t>07</t>
  </si>
  <si>
    <t>Обеспечение проведения выборов и референдумов</t>
  </si>
  <si>
    <t>4010020002</t>
  </si>
  <si>
    <t>Проведение выборов депутатов муниципальных образований</t>
  </si>
  <si>
    <t>11</t>
  </si>
  <si>
    <t>Резервные фонды</t>
  </si>
  <si>
    <t>4010007050</t>
  </si>
  <si>
    <t>Резервные фонды местных администраций</t>
  </si>
  <si>
    <t>870</t>
  </si>
  <si>
    <t>Резервные средства</t>
  </si>
  <si>
    <t>Другие общегосударственные вопросы</t>
  </si>
  <si>
    <t>13</t>
  </si>
  <si>
    <t>1400000000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</si>
  <si>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</t>
  </si>
  <si>
    <t>1400100000</t>
  </si>
  <si>
    <t>1400103000</t>
  </si>
  <si>
    <t>Мероприятия, направленные на энергосбережение и повышение энергетической эффективности.</t>
  </si>
  <si>
    <t>1500000000</t>
  </si>
  <si>
    <t>Муниципальная программа "Развитие муниципальной службы в муниципальном образовании Гайдаровский сельсовет на 2020-2022 годы.</t>
  </si>
  <si>
    <t>1500106000</t>
  </si>
  <si>
    <t xml:space="preserve">Мероприятия, направленные   Развитие муниципальной службы в муниципальном образовании Гайдаровский сельсовет         </t>
  </si>
  <si>
    <t>1800109000</t>
  </si>
  <si>
    <t>4010002050</t>
  </si>
  <si>
    <t>Обеспечение деятельности подведомственных учреждений (технический персонал)</t>
  </si>
  <si>
    <t>Национальная оборона</t>
  </si>
  <si>
    <t>03</t>
  </si>
  <si>
    <t>Мобилизационная и вневойсковая подготовка</t>
  </si>
  <si>
    <t>4010051180</t>
  </si>
  <si>
    <t>Осуществление первичного воинского учета на территориях , где отсутствуют военные комиссариаты</t>
  </si>
  <si>
    <t>Фонд оплаты труда учреждений</t>
  </si>
  <si>
    <t>Национальная безопасность и правоохранительная деятельность</t>
  </si>
  <si>
    <t>09</t>
  </si>
  <si>
    <t>4010002180</t>
  </si>
  <si>
    <t>10</t>
  </si>
  <si>
    <t>Обеспечение пожарной безопасности</t>
  </si>
  <si>
    <t>1900000000</t>
  </si>
  <si>
    <t>1900100000</t>
  </si>
  <si>
    <t>Проведение работ направленные на поддержку подразделений пожарной охраны</t>
  </si>
  <si>
    <t>1900101000</t>
  </si>
  <si>
    <t>1900102000</t>
  </si>
  <si>
    <t>Проведение работ по обеспечению первичных мер пожарной безопасности</t>
  </si>
  <si>
    <t>4010002470</t>
  </si>
  <si>
    <t>Обеспечение деятельности подведомственных учреждений (Мероприятия, связанные с противопожарной безопасностью территорий)</t>
  </si>
  <si>
    <t>40100S1250</t>
  </si>
  <si>
    <t>40100S1260</t>
  </si>
  <si>
    <t>Национальная экономика</t>
  </si>
  <si>
    <t>Дорожное хозяйство.</t>
  </si>
  <si>
    <t>4010020140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</si>
  <si>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</si>
  <si>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12</t>
  </si>
  <si>
    <t>4010009050</t>
  </si>
  <si>
    <t>Мероприятия попередачи части полномочий в сфере решения вопросов градостроительной деятельности</t>
  </si>
  <si>
    <t>05</t>
  </si>
  <si>
    <t>Жилищно-коммунальное хозяйство</t>
  </si>
  <si>
    <t>Благоустройство</t>
  </si>
  <si>
    <t>2000000000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</si>
  <si>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2021-2022 годы".</t>
  </si>
  <si>
    <t>2000100000</t>
  </si>
  <si>
    <t>2000101000</t>
  </si>
  <si>
    <t>Мероприятия направленные на развитие комплексной системы обращения с твердыми коммунальными отходами</t>
  </si>
  <si>
    <t>4020000000</t>
  </si>
  <si>
    <t>4020040000</t>
  </si>
  <si>
    <t>4020041000</t>
  </si>
  <si>
    <t>Уличное освещение</t>
  </si>
  <si>
    <t>4010071190</t>
  </si>
  <si>
    <t>Муниципальная программа "Сохранение и развитие малых сел муниципального образования Гайдаровский сельсовет 2017-2018 годы</t>
  </si>
  <si>
    <t>4020042000</t>
  </si>
  <si>
    <t>4020044000</t>
  </si>
  <si>
    <t>Организация и содержание мест захоронения</t>
  </si>
  <si>
    <t>4020045000</t>
  </si>
  <si>
    <t xml:space="preserve">Образование </t>
  </si>
  <si>
    <t>1200000000</t>
  </si>
  <si>
    <t>1200100000</t>
  </si>
  <si>
    <t>1200104000</t>
  </si>
  <si>
    <t>1300000000</t>
  </si>
  <si>
    <t>1300100000</t>
  </si>
  <si>
    <t>1300105000</t>
  </si>
  <si>
    <t xml:space="preserve">Обеспечение комплексных меры противодействия злоупотреблению наркотикам и их незаконноу обороту  </t>
  </si>
  <si>
    <t>Мероприятия, направленные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</si>
  <si>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Гайдаровского сельсовета на 2020-2022 годы.</t>
  </si>
  <si>
    <t>1700108000</t>
  </si>
  <si>
    <t xml:space="preserve">Обеспечение комплексных меры противодействия злоупотреблению наркотикам и их незаконноу оборот        </t>
  </si>
  <si>
    <t xml:space="preserve">Обеспечение мер борьбы c терроризмом и экстримизмом </t>
  </si>
  <si>
    <t>08</t>
  </si>
  <si>
    <t>Культура, кинематография и средства массовой информации.</t>
  </si>
  <si>
    <t>Культура.</t>
  </si>
  <si>
    <t>Обеспечение  энергоэффективности и энергосбережегния на объектах муниципальной собственности.</t>
  </si>
  <si>
    <t>1600107000</t>
  </si>
  <si>
    <t>Муниципальная программа "Поддержка учреждений  культуры и текущий ремонт зданий на 2021-2023 годы"</t>
  </si>
  <si>
    <t>160001L4670</t>
  </si>
  <si>
    <t>4010044000</t>
  </si>
  <si>
    <t>110</t>
  </si>
  <si>
    <t xml:space="preserve">Расходы на выплату персоналу  казенных учреждений. 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</si>
  <si>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</si>
  <si>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</si>
  <si>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</si>
  <si>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4010079120</t>
  </si>
  <si>
    <t>Компенсация расходов местных бюджетов по оплате труда работникам бюджетной сферы</t>
  </si>
  <si>
    <t>4010045000</t>
  </si>
  <si>
    <t>Обеспечение деятельности подведомственных учреждений ( технический персонал).</t>
  </si>
  <si>
    <t>4010045200</t>
  </si>
  <si>
    <t>1100000000</t>
  </si>
  <si>
    <t>1100100000</t>
  </si>
  <si>
    <t>Обеспечение мер социальной поддержки отдельной категории граждан</t>
  </si>
  <si>
    <t>1100102000</t>
  </si>
  <si>
    <t>Развитие мероприятий социальной поддержки отдельной категории граждан.</t>
  </si>
  <si>
    <t>1100102100</t>
  </si>
  <si>
    <t>310</t>
  </si>
  <si>
    <t>Публичные нормативные социальные выплаты гражданам.</t>
  </si>
  <si>
    <t>1100102200</t>
  </si>
  <si>
    <t>Адресная социальная поддержка граждан, находящихся в трудной жизненной ситуации.</t>
  </si>
  <si>
    <t>4010070270</t>
  </si>
  <si>
    <t>Физическая культура и спорт</t>
  </si>
  <si>
    <t>1000000000</t>
  </si>
  <si>
    <t>1000100000</t>
  </si>
  <si>
    <t>1000101000</t>
  </si>
  <si>
    <t>Мероприятия в сфере физическое культуры и спорта</t>
  </si>
  <si>
    <t>ВСЕГО  РАСХОДОВ:</t>
  </si>
  <si>
    <t>2100000000</t>
  </si>
  <si>
    <t>Другие вопросы в области национальной экономики</t>
  </si>
  <si>
    <t>1700000000</t>
  </si>
  <si>
    <t>Ведомственная структура расходов местного бюджета</t>
  </si>
  <si>
    <t>Код</t>
  </si>
  <si>
    <t>главного распорядителя</t>
  </si>
  <si>
    <t>раздела</t>
  </si>
  <si>
    <t>подраздела</t>
  </si>
  <si>
    <t>целевой статьи</t>
  </si>
  <si>
    <t>016</t>
  </si>
  <si>
    <t xml:space="preserve">Иные закупки товаров, работ и услуг для обеспечения государственных (муниципальных) нужд.   </t>
  </si>
  <si>
    <t xml:space="preserve">Иные закупки товаров, работ и услуг для обеспечения государственных (муниципальных) нужд. </t>
  </si>
  <si>
    <t>Обеспечение энергоэффективности и энергосбережения на объектах муниципальной собственности.</t>
  </si>
  <si>
    <t>ИТОГО:</t>
  </si>
  <si>
    <t xml:space="preserve">Мероприятия, направленные  организацию транспортного обслуживания органов местного самоуправления   в муниципальном образовании Гайдаровский сельсовет     </t>
  </si>
  <si>
    <t>Обеспечение профилактики безнадзорности и правонарушений несовершеннолетних.</t>
  </si>
  <si>
    <t>Мероприятия по профилактике безнадзорности и правонарушений несовершеннолетних.</t>
  </si>
  <si>
    <t>200</t>
  </si>
  <si>
    <t xml:space="preserve">Обеспечение мер борьбы с преступностью и профилактике  правонарушений. </t>
  </si>
  <si>
    <t xml:space="preserve">Мероприятия, направленные на усиление мер по борьбе с преступностью и профилактике  правонарушений. </t>
  </si>
  <si>
    <t>Обеспечение комплексных меры противодействия злоупотреблению наркотикам и их незаконноу обороту</t>
  </si>
  <si>
    <t>Муниципальная программа "Профилактика терроризма и экстримизма на территории    Гайдаровского сельсовета на 2020-2022 годы.</t>
  </si>
  <si>
    <t xml:space="preserve">Мероприятия, направленные  профилактику терроризма и экстримизма    в муниципальном образовании Гайдаровский сельсовет     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</si>
  <si>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</t>
  </si>
  <si>
    <t>Мероприятия, направленные поддержку учреждений  культуры и текущий ремонт зданий .</t>
  </si>
  <si>
    <t xml:space="preserve">Иные закупки товаров, работ и услуг для обеспечения государственных (муниципальных) нужд.                            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</si>
  <si>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</si>
  <si>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 Гайдаровского сельсовета.</t>
  </si>
  <si>
    <t>Проведение спортивных мероприятий, обеспечение подготовки спортивного резерва.</t>
  </si>
  <si>
    <t>Муниципальная программа "Сохранение и развитие малых сел муниципального образования Гайдаровский сельсовет 20107-2018 годы</t>
  </si>
  <si>
    <t>Сумма расходов на 2022 год</t>
  </si>
  <si>
    <t>Перечень</t>
  </si>
  <si>
    <t>муниципальных программ, предусмотренных к финансированию из местного бюджета</t>
  </si>
  <si>
    <t>Наименование муниципальных программ</t>
  </si>
  <si>
    <t>ЦСР</t>
  </si>
  <si>
    <t>Мероприятия в сфере физической культуры и спорта</t>
  </si>
  <si>
    <t>Образование</t>
  </si>
  <si>
    <t>Молодежная политика и оздоровление детей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</si>
  <si>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</si>
  <si>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Обеспечение энергоэффективности и  энергосбережения на объектах муниципальной собственности.</t>
  </si>
  <si>
    <t>Культура, кинематография.</t>
  </si>
  <si>
    <t>1500100000</t>
  </si>
  <si>
    <t xml:space="preserve">Мероприятия, направленные   Развитие муниципальной службы в муниципальном образовании Гайдаровский сельсовет                         </t>
  </si>
  <si>
    <t xml:space="preserve">Закупка товаров, работ и услуг для обеспечения государственных (муниципальных) нужд.                             </t>
  </si>
  <si>
    <t xml:space="preserve">Прочая закупка товаров, работ и услуг для обеспечения государственных (муниципальных) нужд.                             </t>
  </si>
  <si>
    <t xml:space="preserve">Расходы                                                                                                  </t>
  </si>
  <si>
    <t>1600000000</t>
  </si>
  <si>
    <t xml:space="preserve">Обеспечение  поддержки учреждений  культуры и текущего ремонта зданий       </t>
  </si>
  <si>
    <t>1600100000</t>
  </si>
  <si>
    <t xml:space="preserve">Мероприятия, направленные  поддержку учреждений  культуры и текущего ремонта зданий                          </t>
  </si>
  <si>
    <t>Муниципальная программа "Профилактика терроризма и зксримизма на территории Гайдаровского сельсовета  на 2020-2022 годы"</t>
  </si>
  <si>
    <t xml:space="preserve">Обеспечение  профилактики терроризма и зксримизма на территории Гайдаровского сельсовето     </t>
  </si>
  <si>
    <t>1700100000</t>
  </si>
  <si>
    <t xml:space="preserve">Мероприятия, направленные  профилактику терроризма и зксримизма на территории Гайдаровского сельсовето     </t>
  </si>
  <si>
    <t>1800000000</t>
  </si>
  <si>
    <t>1800100000</t>
  </si>
  <si>
    <t>Муниципальная программа "По вопросам обеспечения пожарной безопасности на территории муниципального образования Гайдаровский сельсовет на 2021-2023 годы"</t>
  </si>
  <si>
    <t>2100100000</t>
  </si>
  <si>
    <t>Гайдаровского сельсовета Орджоникидзевского района Республики Хакасия на 2022 год.</t>
  </si>
  <si>
    <t>на 2022 год.</t>
  </si>
  <si>
    <t>на 2022 год</t>
  </si>
  <si>
    <t>Муниципальная программа "Комплексные меры противодействия злоупотреблению наркотиками и их незаконному обороту на территории муниципального образования "Гайдаровский сельсовет" на 2021-2023годы"</t>
  </si>
  <si>
    <t>2100106000</t>
  </si>
  <si>
    <t>Жилищное хозяйство</t>
  </si>
  <si>
    <t>2200000000</t>
  </si>
  <si>
    <t>Муниципальная программа "Комплексное развитие сельской территории Гайдаровского сельсовета на 2022-2024 годы"</t>
  </si>
  <si>
    <t>2200100000</t>
  </si>
  <si>
    <t>2200101000</t>
  </si>
  <si>
    <t>Мероприятия по улучшению жилищных условий для граждан, проживающих на сельской территории</t>
  </si>
  <si>
    <t>Муниципальная программа "Профилактика безнадзорностии и правонарушений  несовершеннолетних  на 2022 год".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</si>
  <si>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 год".</t>
  </si>
  <si>
    <t>Муниципальная программа " Адресная социальная поддержка нетрудоспособного, малообеспеченного населения и семей с детьми на 2022 годы".</t>
  </si>
  <si>
    <t>Муниципальная программа " Спорт, физкультура и здоровье на 2022 год".</t>
  </si>
  <si>
    <t>Муниципальная программа "Организация транспортного обслуживания органов местного самоуправления муниципального образования Гайдаровский сельсовет на 2022 год"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</si>
  <si>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год".</t>
  </si>
  <si>
    <t>Муниципальная программа " Спорт, физкультура и здоровье на 2022 годы".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</si>
  <si>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</si>
  <si>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</si>
  <si>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 других 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</si>
  <si>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поселений  в валюте Российской Федерации</t>
  </si>
  <si>
    <t>Прочие дотации бюджетам сельских поселений</t>
  </si>
  <si>
    <t>2 02 19999 00 0000 151</t>
  </si>
  <si>
    <t xml:space="preserve">Прочие дотации </t>
  </si>
  <si>
    <t>2 02 19999 10 0000 151</t>
  </si>
  <si>
    <t>2 02 29999 00 0000 150</t>
  </si>
  <si>
    <t>Обеспечение услугами связи в части предоставления широкополостного доступа к сети "Интернет" социально-значимых объектов</t>
  </si>
  <si>
    <t>40100 S3450</t>
  </si>
  <si>
    <t>Обеспечение первичных мер пожарной безопасности</t>
  </si>
  <si>
    <t>Поддержка подразделений добровольной пожарной охраны</t>
  </si>
  <si>
    <t xml:space="preserve">Прочие субсидии </t>
  </si>
  <si>
    <t>Субсидии бюджетам бюджетной системы Российской Федерации (межбюджетные субсидии)</t>
  </si>
  <si>
    <t>2 02 35250 00 0000 150</t>
  </si>
  <si>
    <t>Дотации на выравнивание бюджетной обеспеченности</t>
  </si>
  <si>
    <t>2 02 15002 00 0000 150</t>
  </si>
  <si>
    <t>Дотации бюджетам  бюджетной системы Российской Федерации</t>
  </si>
  <si>
    <t>Дотации бюджетам на поддержку мер по обеспечению сбалансированности бюджетов</t>
  </si>
  <si>
    <t xml:space="preserve">                 к решению Совета депутатов    Гайдаровского сельсовета </t>
  </si>
  <si>
    <t>Приложение 3</t>
  </si>
  <si>
    <t>Приложение 4</t>
  </si>
  <si>
    <t>016 01 03 01 00 00 0000 810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</si>
  <si>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</si>
  <si>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</si>
  <si>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"</t>
  </si>
  <si>
    <t xml:space="preserve">                              « О внесении изменений в решение Совета депутатов Гайдаровского  сельсовета </t>
  </si>
  <si>
    <t xml:space="preserve">"О бюджете Гайдаровского сельсовета  Орджоникидзевского района </t>
  </si>
  <si>
    <t>Республики Хакасия на 2022 год и плановый период 2023 и 2024 годов"</t>
  </si>
  <si>
    <t>Непрограммные расходы в сфере установленных функций органов местного самоуправления, муниципальных учреждений Гайдаровского сельсовета</t>
  </si>
  <si>
    <t>Налог на доходы физических лиц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</si>
  <si>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</si>
  <si>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</si>
  <si>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</si>
  <si>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2 02 10 000 00 0000 150</t>
  </si>
  <si>
    <t>2 02 20000 00 000 151</t>
  </si>
  <si>
    <t>2 02 30 000 00 0000 150</t>
  </si>
  <si>
    <t>Субвенции бюджетам бюджетной системы Российской Федерации</t>
  </si>
  <si>
    <t>2 02 40014 00 0000 150</t>
  </si>
  <si>
    <t>2 02 40 000 00 0000 150</t>
  </si>
  <si>
    <t>Межбюджетные трансферты, передаваемые бюджетам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</si>
  <si>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</si>
  <si>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</si>
  <si>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к решению Совета депутатов    Гайдаровского сельсовета </t>
  </si>
  <si>
    <t>« О внесении изменений в решение Совета депутатов Гайдаровского  сельсовета</t>
  </si>
  <si>
    <t>Предупреждение и ликвидация последствий чрезвычайных ситуаций, стихийных бедствий природного итехногенного характера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</si>
  <si>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</si>
  <si>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 xml:space="preserve">Иные закупки товаров, работ и услуг для обеспечения государственных (муниципальных) нужд                            </t>
  </si>
  <si>
    <t>Обеспечение деятельности органов местного самоуправления, муниципальных учреждений Гайдаровского сельсовета</t>
  </si>
  <si>
    <t xml:space="preserve">Иные закупки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</si>
  <si>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                            </t>
  </si>
  <si>
    <t>Расходы на выплату техперсоналу государственных (муниципальных) органов</t>
  </si>
  <si>
    <t>Муниципальная программа " Организация транспортного обеспечения органов местного самоуправления муниципального образования Гайдаровский сельсовет на 2022 год</t>
  </si>
  <si>
    <t>Муниципальная программа "Развитие муниципальной службы в муниципальном образовании Гайдаровский сельсовет на 2020-2022 годы</t>
  </si>
  <si>
    <t>Мероприятия, направленные на энергосбережение и повышение энергетической эффективности</t>
  </si>
  <si>
    <t>Обеспечение  энергоэффективности и энергосбережения на объектах муниципальной собственности</t>
  </si>
  <si>
    <t>Расходы на выплату персоналу государственных (муниципальных) органов</t>
  </si>
  <si>
    <t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</si>
  <si>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</si>
  <si>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Уплата налогов, сборов и иных платежей</t>
  </si>
  <si>
    <t>Муниципальная программа " По вопросам обеспечения пожарной безопасности на территории муниципального образования   Гайдаровский сельсовет на 2021-2023 годы"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</si>
  <si>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2022-2024 годы"</t>
  </si>
  <si>
    <t>Мероприятия в области жилищно-коммунального хозяйства</t>
  </si>
  <si>
    <t>Прочие мероприятия по благоустройству городских округов и поселений</t>
  </si>
  <si>
    <t xml:space="preserve">Закупка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</si>
  <si>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(софинансирование местный бюджет)                            </t>
  </si>
  <si>
    <t>40100S3450</t>
  </si>
  <si>
    <t xml:space="preserve">Осуществление отдельных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
</t>
  </si>
  <si>
    <t>Проведение спортивных мероприятий, обеспечение спортивного резерва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</si>
  <si>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</si>
  <si>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 казенных учреждений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</si>
  <si>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 </t>
  </si>
  <si>
    <t>Публичные нормативные социальные выплаты гражданам</t>
  </si>
  <si>
    <t>Адресная социальная поддержка граждан, находящихся в трудной жизненной ситуации</t>
  </si>
  <si>
    <t>Развитие мероприятий социальной поддержки отдельной категории граждан</t>
  </si>
  <si>
    <t>Социальное обеспечение населения</t>
  </si>
  <si>
    <t>Доплаты ик пенсиям государственных служащих субъектов Российской Федерации и муниципальных служащих</t>
  </si>
  <si>
    <t>Муниципальная программа " Адресная социальная поддержка нетрудоспособного, малообеспеченного населения и семей с детьми на 2022 годы"</t>
  </si>
  <si>
    <t>Социальная политика</t>
  </si>
  <si>
    <t xml:space="preserve">Расходы на выплату персоналу государственных             ( муниципальных ) органов                                                                                       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</si>
  <si>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</t>
  </si>
  <si>
    <t>Другие вопросы в области культуры, кинематографии</t>
  </si>
  <si>
    <t>Обеспечение деятельности подведомственных учреждений ( Сельский клуб )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</si>
  <si>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</t>
  </si>
  <si>
    <t>Мероприятия, направленные на усиление мер по борьбе с преступностью и профилактике  правонарушений</t>
  </si>
  <si>
    <t>Обеспечение мер борьбы с преступностью и профилактике  правонарушений</t>
  </si>
  <si>
    <t>Мероприятия по профилактике безнадзорности и правонарушений</t>
  </si>
  <si>
    <t>Муниципальная программа "Профилактика безнадзорностии и правонарушений  несовершеннолетних  на 2022 год"</t>
  </si>
  <si>
    <t>Молодежная политика и оздаровление детей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</si>
  <si>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</t>
  </si>
  <si>
    <t>Проведение спортивных мероприятий, обеспечение подготовки спортивного резерва</t>
  </si>
  <si>
    <t>Муниципальная программа " Спорт, физкультура и здоровье на 2022годы"</t>
  </si>
  <si>
    <t xml:space="preserve">Расходы на выплату персоналу  казенных учреждений </t>
  </si>
  <si>
    <t>Доплаты к пенсиям государственных служащих субъектов Российской Федерации и муниципальных служащих Гайдаровского сельсовета</t>
  </si>
  <si>
    <t>Муниципальная программа " Адресная социальная поддержка нетрудоспособного, малообеспеченного населения и семей с детьми на 2022годы"</t>
  </si>
  <si>
    <t xml:space="preserve">Иные закупки товаров, работ и услуг для обеспечения государственных (муниципальных) нужд                          </t>
  </si>
  <si>
    <t>Обеспечение деятельности подведомственных учреждений                               ( Сельский клуб )</t>
  </si>
  <si>
    <t>Культура</t>
  </si>
  <si>
    <t>Культура, кинематография и средства массовой информации</t>
  </si>
  <si>
    <t>Иные закупки товаров, работ и услуг для обеспечения государственных (муниципальных) нужд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</si>
  <si>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2022 годы"</t>
  </si>
  <si>
    <t xml:space="preserve">Иные закупки товаров, работ и услуг для обеспечения государственных (муниципальных) нужд                      </t>
  </si>
  <si>
    <t>Мероприятия по профилактике безнадзорности и правонарушений несовершеннолетних</t>
  </si>
  <si>
    <t>Обеспечение профилактики безнадзорности и правонарушений несовершеннолетних</t>
  </si>
  <si>
    <t>Муниципальная программа "Профилактика безнадзорностии и правонарушений  несовершеннолетних  на 2021 годы"</t>
  </si>
  <si>
    <t>Молодежная политека и оздаровление детей</t>
  </si>
  <si>
    <t xml:space="preserve">Иные закупки товаров, работ и услуг для обеспечения государственных (муниципальных) нужд                        </t>
  </si>
  <si>
    <t>Предупреждение и ликвидация последствий чрезвычайных ситуаций, стихийных бедствий природного и техногенного характера</t>
  </si>
  <si>
    <t>Муниципальная программа "По вопросам обеспечения пожарной безопасности на территории муниципального образования    Гайдаровский сельсовет на 2021-2023 годы</t>
  </si>
  <si>
    <t xml:space="preserve">Иные закупки товаров, работ и услуг для обеспечения государственных (муниципальных) нужд </t>
  </si>
  <si>
    <t>Муниципальная программа "Организация транспортного обслуживания органов местного самоуправления  муниципального образования Гайдаровский сельсовет на 2022 год</t>
  </si>
  <si>
    <t xml:space="preserve">Иные закупки товаров, работ и услуг для обеспечения государственных (муниципальных) нужд  </t>
  </si>
  <si>
    <t>Обеспечение энергоэффективности и энергосбережения на объектах муниципальной собственности</t>
  </si>
  <si>
    <t xml:space="preserve">Муниципальная программа "Энергосбережение и повышение энергоэффективности в муниципальном образовании Гайдаровский сельсовет на 2021-2026 годы </t>
  </si>
  <si>
    <t xml:space="preserve">Иные закупки товаров, работ и услуг для обеспечения государственных (муниципальных) нужд   </t>
  </si>
  <si>
    <t xml:space="preserve">Мероприятия, направленные на развитие муниципальной службы в муниципальном образовании Гайдаровский сельсовет         </t>
  </si>
  <si>
    <t>Повышение уровня и качества жизни поселения</t>
  </si>
  <si>
    <t>Повышение уровня и качества жизни населения</t>
  </si>
  <si>
    <t>Создание эффективной системы обращения с отходами производства и потребления</t>
  </si>
  <si>
    <t xml:space="preserve">Подготовка и повышение квалификации в муниципальном образовании                          </t>
  </si>
  <si>
    <t xml:space="preserve">Мероприятия, направленные на  развитие муниципальной службы в муниципальном образовании   </t>
  </si>
  <si>
    <t xml:space="preserve">Организация транспортного обеспечения  органов местного самоуправления                           </t>
  </si>
  <si>
    <t>Организация транспортного обеспечения  органов местного самоуправления</t>
  </si>
  <si>
    <t>Мероприятия по усилению мер пожарной безопасности</t>
  </si>
  <si>
    <t>Проведение работ направленные  на поддержку подразделений добровольной прожарной охраны</t>
  </si>
  <si>
    <t>Мероприятия по усиление мер пожарной безопасности</t>
  </si>
  <si>
    <t>200000000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</si>
</sst>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4" fillId="15" borderId="7" applyNumberFormat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2" applyFont="1">
      <alignment/>
      <protection/>
    </xf>
    <xf numFmtId="0" fontId="4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>
      <alignment/>
      <protection/>
    </xf>
    <xf numFmtId="0" fontId="12" fillId="0" borderId="0" xfId="52" applyFont="1">
      <alignment/>
      <protection/>
    </xf>
    <xf numFmtId="49" fontId="15" fillId="0" borderId="10" xfId="52" applyNumberFormat="1" applyFont="1" applyBorder="1" applyAlignment="1">
      <alignment horizontal="center"/>
      <protection/>
    </xf>
    <xf numFmtId="49" fontId="12" fillId="0" borderId="1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4" fontId="15" fillId="0" borderId="10" xfId="52" applyNumberFormat="1" applyFont="1" applyBorder="1" applyAlignment="1">
      <alignment horizontal="right"/>
      <protection/>
    </xf>
    <xf numFmtId="4" fontId="12" fillId="0" borderId="10" xfId="52" applyNumberFormat="1" applyFont="1" applyBorder="1" applyAlignment="1">
      <alignment horizontal="right"/>
      <protection/>
    </xf>
    <xf numFmtId="49" fontId="15" fillId="4" borderId="10" xfId="52" applyNumberFormat="1" applyFont="1" applyFill="1" applyBorder="1" applyAlignment="1">
      <alignment horizontal="center"/>
      <protection/>
    </xf>
    <xf numFmtId="49" fontId="12" fillId="4" borderId="10" xfId="52" applyNumberFormat="1" applyFont="1" applyFill="1" applyBorder="1" applyAlignment="1">
      <alignment horizontal="center"/>
      <protection/>
    </xf>
    <xf numFmtId="0" fontId="4" fillId="4" borderId="0" xfId="52" applyFill="1">
      <alignment/>
      <protection/>
    </xf>
    <xf numFmtId="4" fontId="14" fillId="4" borderId="10" xfId="52" applyNumberFormat="1" applyFont="1" applyFill="1" applyBorder="1" applyAlignment="1">
      <alignment horizontal="right"/>
      <protection/>
    </xf>
    <xf numFmtId="4" fontId="14" fillId="0" borderId="10" xfId="52" applyNumberFormat="1" applyFont="1" applyBorder="1" applyAlignment="1">
      <alignment horizontal="right"/>
      <protection/>
    </xf>
    <xf numFmtId="4" fontId="15" fillId="4" borderId="10" xfId="52" applyNumberFormat="1" applyFont="1" applyFill="1" applyBorder="1" applyAlignment="1">
      <alignment horizontal="right"/>
      <protection/>
    </xf>
    <xf numFmtId="4" fontId="12" fillId="4" borderId="10" xfId="52" applyNumberFormat="1" applyFont="1" applyFill="1" applyBorder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49" fontId="14" fillId="4" borderId="10" xfId="52" applyNumberFormat="1" applyFont="1" applyFill="1" applyBorder="1" applyAlignment="1">
      <alignment horizontal="center"/>
      <protection/>
    </xf>
    <xf numFmtId="49" fontId="14" fillId="0" borderId="10" xfId="52" applyNumberFormat="1" applyFont="1" applyBorder="1" applyAlignment="1">
      <alignment horizontal="center"/>
      <protection/>
    </xf>
    <xf numFmtId="0" fontId="9" fillId="0" borderId="0" xfId="52" applyFont="1">
      <alignment/>
      <protection/>
    </xf>
    <xf numFmtId="0" fontId="4" fillId="0" borderId="0" xfId="52" applyFill="1">
      <alignment/>
      <protection/>
    </xf>
    <xf numFmtId="49" fontId="19" fillId="4" borderId="10" xfId="52" applyNumberFormat="1" applyFont="1" applyFill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49" fontId="14" fillId="4" borderId="10" xfId="52" applyNumberFormat="1" applyFont="1" applyFill="1" applyBorder="1" applyAlignment="1">
      <alignment vertical="top" wrapText="1"/>
      <protection/>
    </xf>
    <xf numFmtId="49" fontId="14" fillId="4" borderId="11" xfId="52" applyNumberFormat="1" applyFont="1" applyFill="1" applyBorder="1" applyAlignment="1">
      <alignment vertical="top" wrapText="1"/>
      <protection/>
    </xf>
    <xf numFmtId="49" fontId="12" fillId="0" borderId="10" xfId="52" applyNumberFormat="1" applyFont="1" applyBorder="1" applyAlignment="1">
      <alignment vertical="top" wrapText="1"/>
      <protection/>
    </xf>
    <xf numFmtId="49" fontId="12" fillId="0" borderId="11" xfId="52" applyNumberFormat="1" applyFont="1" applyBorder="1" applyAlignment="1">
      <alignment vertical="top" wrapText="1"/>
      <protection/>
    </xf>
    <xf numFmtId="49" fontId="12" fillId="0" borderId="12" xfId="52" applyNumberFormat="1" applyFont="1" applyBorder="1" applyAlignment="1">
      <alignment vertical="top" wrapText="1"/>
      <protection/>
    </xf>
    <xf numFmtId="49" fontId="14" fillId="0" borderId="10" xfId="52" applyNumberFormat="1" applyFont="1" applyBorder="1" applyAlignment="1">
      <alignment vertical="top" wrapText="1"/>
      <protection/>
    </xf>
    <xf numFmtId="49" fontId="14" fillId="0" borderId="11" xfId="52" applyNumberFormat="1" applyFont="1" applyBorder="1" applyAlignment="1">
      <alignment vertical="top" wrapText="1"/>
      <protection/>
    </xf>
    <xf numFmtId="49" fontId="15" fillId="0" borderId="10" xfId="52" applyNumberFormat="1" applyFont="1" applyBorder="1" applyAlignment="1">
      <alignment vertical="top" wrapText="1"/>
      <protection/>
    </xf>
    <xf numFmtId="49" fontId="15" fillId="4" borderId="10" xfId="52" applyNumberFormat="1" applyFont="1" applyFill="1" applyBorder="1" applyAlignment="1">
      <alignment vertical="top" wrapText="1"/>
      <protection/>
    </xf>
    <xf numFmtId="49" fontId="12" fillId="4" borderId="10" xfId="52" applyNumberFormat="1" applyFont="1" applyFill="1" applyBorder="1" applyAlignment="1">
      <alignment vertical="top" wrapText="1"/>
      <protection/>
    </xf>
    <xf numFmtId="49" fontId="19" fillId="4" borderId="10" xfId="52" applyNumberFormat="1" applyFont="1" applyFill="1" applyBorder="1" applyAlignment="1">
      <alignment vertical="top" wrapText="1"/>
      <protection/>
    </xf>
    <xf numFmtId="49" fontId="12" fillId="0" borderId="10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vertical="top"/>
      <protection/>
    </xf>
    <xf numFmtId="0" fontId="4" fillId="0" borderId="0" xfId="52" applyAlignment="1">
      <alignment vertical="top"/>
      <protection/>
    </xf>
    <xf numFmtId="49" fontId="14" fillId="10" borderId="10" xfId="52" applyNumberFormat="1" applyFont="1" applyFill="1" applyBorder="1" applyAlignment="1">
      <alignment horizontal="center"/>
      <protection/>
    </xf>
    <xf numFmtId="0" fontId="19" fillId="10" borderId="10" xfId="52" applyFont="1" applyFill="1" applyBorder="1" applyAlignment="1">
      <alignment horizontal="center"/>
      <protection/>
    </xf>
    <xf numFmtId="4" fontId="14" fillId="10" borderId="10" xfId="52" applyNumberFormat="1" applyFont="1" applyFill="1" applyBorder="1" applyAlignment="1">
      <alignment horizontal="right"/>
      <protection/>
    </xf>
    <xf numFmtId="49" fontId="19" fillId="10" borderId="10" xfId="52" applyNumberFormat="1" applyFont="1" applyFill="1" applyBorder="1" applyAlignment="1">
      <alignment horizontal="center"/>
      <protection/>
    </xf>
    <xf numFmtId="49" fontId="14" fillId="0" borderId="12" xfId="52" applyNumberFormat="1" applyFont="1" applyBorder="1" applyAlignment="1">
      <alignment vertical="top" wrapText="1"/>
      <protection/>
    </xf>
    <xf numFmtId="49" fontId="14" fillId="4" borderId="12" xfId="52" applyNumberFormat="1" applyFont="1" applyFill="1" applyBorder="1" applyAlignment="1">
      <alignment vertical="top" wrapText="1"/>
      <protection/>
    </xf>
    <xf numFmtId="49" fontId="15" fillId="4" borderId="12" xfId="52" applyNumberFormat="1" applyFont="1" applyFill="1" applyBorder="1" applyAlignment="1">
      <alignment vertical="top" wrapText="1"/>
      <protection/>
    </xf>
    <xf numFmtId="49" fontId="15" fillId="0" borderId="12" xfId="52" applyNumberFormat="1" applyFont="1" applyBorder="1" applyAlignment="1">
      <alignment vertical="top" wrapText="1"/>
      <protection/>
    </xf>
    <xf numFmtId="49" fontId="12" fillId="4" borderId="12" xfId="52" applyNumberFormat="1" applyFont="1" applyFill="1" applyBorder="1" applyAlignment="1">
      <alignment vertical="top" wrapText="1"/>
      <protection/>
    </xf>
    <xf numFmtId="0" fontId="12" fillId="0" borderId="12" xfId="52" applyFont="1" applyBorder="1" applyAlignment="1">
      <alignment horizontal="left" wrapText="1"/>
      <protection/>
    </xf>
    <xf numFmtId="0" fontId="15" fillId="0" borderId="12" xfId="52" applyFont="1" applyBorder="1" applyAlignment="1">
      <alignment horizontal="left" wrapText="1"/>
      <protection/>
    </xf>
    <xf numFmtId="0" fontId="12" fillId="4" borderId="12" xfId="52" applyFont="1" applyFill="1" applyBorder="1" applyAlignment="1">
      <alignment horizontal="left" wrapText="1"/>
      <protection/>
    </xf>
    <xf numFmtId="0" fontId="14" fillId="10" borderId="12" xfId="52" applyFont="1" applyFill="1" applyBorder="1" applyAlignment="1">
      <alignment wrapText="1"/>
      <protection/>
    </xf>
    <xf numFmtId="0" fontId="15" fillId="0" borderId="12" xfId="52" applyFont="1" applyBorder="1" applyAlignment="1">
      <alignment wrapText="1"/>
      <protection/>
    </xf>
    <xf numFmtId="0" fontId="12" fillId="0" borderId="12" xfId="52" applyFont="1" applyBorder="1" applyAlignment="1">
      <alignment wrapText="1"/>
      <protection/>
    </xf>
    <xf numFmtId="0" fontId="12" fillId="4" borderId="12" xfId="52" applyFont="1" applyFill="1" applyBorder="1" applyAlignment="1">
      <alignment wrapText="1"/>
      <protection/>
    </xf>
    <xf numFmtId="0" fontId="15" fillId="4" borderId="12" xfId="52" applyFont="1" applyFill="1" applyBorder="1" applyAlignment="1">
      <alignment wrapText="1"/>
      <protection/>
    </xf>
    <xf numFmtId="0" fontId="14" fillId="4" borderId="12" xfId="52" applyFont="1" applyFill="1" applyBorder="1" applyAlignment="1">
      <alignment wrapText="1"/>
      <protection/>
    </xf>
    <xf numFmtId="0" fontId="14" fillId="10" borderId="12" xfId="52" applyFont="1" applyFill="1" applyBorder="1" applyAlignment="1">
      <alignment horizontal="left" wrapText="1"/>
      <protection/>
    </xf>
    <xf numFmtId="49" fontId="12" fillId="0" borderId="12" xfId="52" applyNumberFormat="1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0" fontId="11" fillId="4" borderId="12" xfId="52" applyFont="1" applyFill="1" applyBorder="1" applyAlignment="1">
      <alignment horizontal="left" vertical="top" wrapText="1"/>
      <protection/>
    </xf>
    <xf numFmtId="0" fontId="7" fillId="0" borderId="0" xfId="52" applyFont="1" applyAlignment="1">
      <alignment/>
      <protection/>
    </xf>
    <xf numFmtId="0" fontId="4" fillId="0" borderId="0" xfId="52" applyFont="1">
      <alignment/>
      <protection/>
    </xf>
    <xf numFmtId="0" fontId="17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4" fillId="4" borderId="0" xfId="52" applyFont="1" applyFill="1" applyAlignment="1">
      <alignment horizontal="center"/>
      <protection/>
    </xf>
    <xf numFmtId="49" fontId="6" fillId="0" borderId="12" xfId="0" applyNumberFormat="1" applyFont="1" applyBorder="1" applyAlignment="1">
      <alignment vertical="top" wrapText="1"/>
    </xf>
    <xf numFmtId="0" fontId="12" fillId="0" borderId="12" xfId="52" applyFont="1" applyBorder="1" applyAlignment="1">
      <alignment horizontal="left" vertical="top" wrapText="1"/>
      <protection/>
    </xf>
    <xf numFmtId="0" fontId="7" fillId="0" borderId="0" xfId="52" applyFont="1" applyAlignment="1">
      <alignment vertical="top"/>
      <protection/>
    </xf>
    <xf numFmtId="0" fontId="17" fillId="0" borderId="0" xfId="52" applyFont="1" applyAlignment="1">
      <alignment horizontal="center" vertical="top"/>
      <protection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52" applyNumberFormat="1" applyFont="1" applyFill="1" applyBorder="1" applyAlignment="1">
      <alignment horizontal="left" vertical="top" wrapText="1"/>
      <protection/>
    </xf>
    <xf numFmtId="0" fontId="11" fillId="0" borderId="12" xfId="52" applyFont="1" applyBorder="1" applyAlignment="1">
      <alignment horizontal="left" vertical="top" wrapText="1"/>
      <protection/>
    </xf>
    <xf numFmtId="0" fontId="11" fillId="4" borderId="12" xfId="52" applyFont="1" applyFill="1" applyBorder="1" applyAlignment="1">
      <alignment horizontal="left" vertical="top"/>
      <protection/>
    </xf>
    <xf numFmtId="0" fontId="15" fillId="4" borderId="12" xfId="52" applyFont="1" applyFill="1" applyBorder="1" applyAlignment="1">
      <alignment horizontal="left" vertical="top" wrapText="1"/>
      <protection/>
    </xf>
    <xf numFmtId="0" fontId="15" fillId="0" borderId="12" xfId="52" applyFont="1" applyBorder="1" applyAlignment="1">
      <alignment horizontal="left" vertical="top" wrapText="1"/>
      <protection/>
    </xf>
    <xf numFmtId="0" fontId="7" fillId="0" borderId="12" xfId="52" applyFont="1" applyBorder="1" applyAlignment="1">
      <alignment horizontal="left" vertical="top" wrapText="1"/>
      <protection/>
    </xf>
    <xf numFmtId="0" fontId="14" fillId="0" borderId="12" xfId="52" applyFont="1" applyBorder="1" applyAlignment="1">
      <alignment horizontal="left" vertical="top" wrapText="1"/>
      <protection/>
    </xf>
    <xf numFmtId="0" fontId="17" fillId="4" borderId="12" xfId="52" applyFont="1" applyFill="1" applyBorder="1" applyAlignment="1">
      <alignment horizontal="left" vertical="top" wrapText="1"/>
      <protection/>
    </xf>
    <xf numFmtId="0" fontId="10" fillId="4" borderId="12" xfId="52" applyFont="1" applyFill="1" applyBorder="1" applyAlignment="1">
      <alignment horizontal="left" vertical="top" wrapText="1"/>
      <protection/>
    </xf>
    <xf numFmtId="0" fontId="12" fillId="4" borderId="12" xfId="52" applyFont="1" applyFill="1" applyBorder="1" applyAlignment="1">
      <alignment horizontal="left" vertical="top" wrapText="1"/>
      <protection/>
    </xf>
    <xf numFmtId="0" fontId="14" fillId="4" borderId="12" xfId="52" applyFont="1" applyFill="1" applyBorder="1" applyAlignment="1">
      <alignment horizontal="left" vertical="top" wrapText="1"/>
      <protection/>
    </xf>
    <xf numFmtId="0" fontId="4" fillId="0" borderId="0" xfId="52" applyAlignment="1">
      <alignment horizontal="left" vertical="top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9" fontId="13" fillId="4" borderId="10" xfId="52" applyNumberFormat="1" applyFont="1" applyFill="1" applyBorder="1" applyAlignment="1">
      <alignment horizontal="center" vertical="center"/>
      <protection/>
    </xf>
    <xf numFmtId="49" fontId="14" fillId="4" borderId="10" xfId="52" applyNumberFormat="1" applyFont="1" applyFill="1" applyBorder="1" applyAlignment="1">
      <alignment horizontal="center" vertical="center"/>
      <protection/>
    </xf>
    <xf numFmtId="4" fontId="11" fillId="4" borderId="10" xfId="52" applyNumberFormat="1" applyFont="1" applyFill="1" applyBorder="1" applyAlignment="1">
      <alignment horizontal="center" vertical="center"/>
      <protection/>
    </xf>
    <xf numFmtId="49" fontId="15" fillId="4" borderId="10" xfId="52" applyNumberFormat="1" applyFont="1" applyFill="1" applyBorder="1" applyAlignment="1">
      <alignment horizontal="center" vertical="center"/>
      <protection/>
    </xf>
    <xf numFmtId="4" fontId="15" fillId="4" borderId="10" xfId="52" applyNumberFormat="1" applyFont="1" applyFill="1" applyBorder="1" applyAlignment="1">
      <alignment horizontal="center" vertical="center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" fontId="15" fillId="0" borderId="10" xfId="52" applyNumberFormat="1" applyFont="1" applyBorder="1" applyAlignment="1">
      <alignment horizontal="center" vertical="center"/>
      <protection/>
    </xf>
    <xf numFmtId="4" fontId="12" fillId="0" borderId="10" xfId="52" applyNumberFormat="1" applyFont="1" applyBorder="1" applyAlignment="1">
      <alignment horizontal="center" vertical="center"/>
      <protection/>
    </xf>
    <xf numFmtId="49" fontId="12" fillId="0" borderId="11" xfId="52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4" fontId="14" fillId="0" borderId="10" xfId="52" applyNumberFormat="1" applyFont="1" applyBorder="1" applyAlignment="1">
      <alignment horizontal="center" vertical="center"/>
      <protection/>
    </xf>
    <xf numFmtId="49" fontId="19" fillId="0" borderId="10" xfId="52" applyNumberFormat="1" applyFont="1" applyBorder="1" applyAlignment="1">
      <alignment horizontal="center" vertical="center" wrapText="1"/>
      <protection/>
    </xf>
    <xf numFmtId="49" fontId="7" fillId="4" borderId="10" xfId="52" applyNumberFormat="1" applyFont="1" applyFill="1" applyBorder="1" applyAlignment="1">
      <alignment horizontal="center" vertical="center"/>
      <protection/>
    </xf>
    <xf numFmtId="4" fontId="7" fillId="4" borderId="10" xfId="52" applyNumberFormat="1" applyFont="1" applyFill="1" applyBorder="1" applyAlignment="1">
      <alignment horizontal="center" vertical="center"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49" fontId="12" fillId="4" borderId="10" xfId="52" applyNumberFormat="1" applyFont="1" applyFill="1" applyBorder="1" applyAlignment="1">
      <alignment horizontal="center" vertical="center"/>
      <protection/>
    </xf>
    <xf numFmtId="4" fontId="12" fillId="4" borderId="10" xfId="52" applyNumberFormat="1" applyFont="1" applyFill="1" applyBorder="1" applyAlignment="1">
      <alignment horizontal="center" vertical="center"/>
      <protection/>
    </xf>
    <xf numFmtId="4" fontId="14" fillId="4" borderId="10" xfId="52" applyNumberFormat="1" applyFont="1" applyFill="1" applyBorder="1" applyAlignment="1">
      <alignment horizontal="center" vertical="center"/>
      <protection/>
    </xf>
    <xf numFmtId="4" fontId="8" fillId="4" borderId="10" xfId="52" applyNumberFormat="1" applyFont="1" applyFill="1" applyBorder="1" applyAlignment="1">
      <alignment horizontal="center" vertical="center"/>
      <protection/>
    </xf>
    <xf numFmtId="49" fontId="10" fillId="4" borderId="10" xfId="52" applyNumberFormat="1" applyFont="1" applyFill="1" applyBorder="1" applyAlignment="1">
      <alignment horizontal="center" vertical="center"/>
      <protection/>
    </xf>
    <xf numFmtId="4" fontId="10" fillId="4" borderId="10" xfId="52" applyNumberFormat="1" applyFont="1" applyFill="1" applyBorder="1" applyAlignment="1">
      <alignment horizontal="center" vertical="center"/>
      <protection/>
    </xf>
    <xf numFmtId="49" fontId="18" fillId="4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2" fillId="0" borderId="0" xfId="0" applyFont="1" applyAlignment="1">
      <alignment/>
    </xf>
    <xf numFmtId="0" fontId="12" fillId="0" borderId="12" xfId="52" applyFont="1" applyFill="1" applyBorder="1" applyAlignment="1">
      <alignment horizontal="left" wrapText="1"/>
      <protection/>
    </xf>
    <xf numFmtId="49" fontId="22" fillId="0" borderId="12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0" fontId="9" fillId="0" borderId="0" xfId="52" applyFont="1" applyAlignment="1">
      <alignment horizontal="center"/>
      <protection/>
    </xf>
    <xf numFmtId="0" fontId="5" fillId="0" borderId="0" xfId="0" applyFont="1" applyAlignment="1">
      <alignment/>
    </xf>
    <xf numFmtId="0" fontId="9" fillId="0" borderId="0" xfId="52" applyFont="1" applyAlignment="1">
      <alignment horizontal="left" vertical="top"/>
      <protection/>
    </xf>
    <xf numFmtId="0" fontId="25" fillId="0" borderId="0" xfId="52" applyFont="1">
      <alignment/>
      <protection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9" fillId="0" borderId="10" xfId="52" applyFont="1" applyBorder="1" applyAlignment="1">
      <alignment horizontal="left" wrapText="1"/>
      <protection/>
    </xf>
    <xf numFmtId="0" fontId="9" fillId="0" borderId="10" xfId="52" applyFont="1" applyBorder="1" applyAlignment="1">
      <alignment horizontal="center"/>
      <protection/>
    </xf>
    <xf numFmtId="0" fontId="25" fillId="0" borderId="0" xfId="52" applyFont="1">
      <alignment/>
      <protection/>
    </xf>
    <xf numFmtId="0" fontId="9" fillId="0" borderId="10" xfId="52" applyFont="1" applyBorder="1" applyAlignment="1">
      <alignment horizontal="left"/>
      <protection/>
    </xf>
    <xf numFmtId="0" fontId="9" fillId="0" borderId="11" xfId="52" applyFont="1" applyBorder="1" applyAlignment="1">
      <alignment horizontal="center" vertical="top"/>
      <protection/>
    </xf>
    <xf numFmtId="0" fontId="9" fillId="0" borderId="12" xfId="52" applyFont="1" applyBorder="1" applyAlignment="1">
      <alignment horizontal="center"/>
      <protection/>
    </xf>
    <xf numFmtId="0" fontId="9" fillId="0" borderId="12" xfId="52" applyFont="1" applyBorder="1" applyAlignment="1">
      <alignment horizontal="left" vertical="top"/>
      <protection/>
    </xf>
    <xf numFmtId="0" fontId="25" fillId="0" borderId="0" xfId="52" applyFont="1" applyFill="1">
      <alignment/>
      <protection/>
    </xf>
    <xf numFmtId="0" fontId="23" fillId="4" borderId="0" xfId="52" applyFont="1" applyFill="1">
      <alignment/>
      <protection/>
    </xf>
    <xf numFmtId="4" fontId="14" fillId="0" borderId="11" xfId="52" applyNumberFormat="1" applyFont="1" applyBorder="1" applyAlignment="1">
      <alignment horizontal="center" vertical="top"/>
      <protection/>
    </xf>
    <xf numFmtId="4" fontId="14" fillId="4" borderId="10" xfId="52" applyNumberFormat="1" applyFont="1" applyFill="1" applyBorder="1" applyAlignment="1">
      <alignment horizontal="center" vertical="top"/>
      <protection/>
    </xf>
    <xf numFmtId="4" fontId="12" fillId="0" borderId="10" xfId="52" applyNumberFormat="1" applyFont="1" applyBorder="1" applyAlignment="1">
      <alignment horizontal="center" vertical="top"/>
      <protection/>
    </xf>
    <xf numFmtId="4" fontId="14" fillId="0" borderId="10" xfId="52" applyNumberFormat="1" applyFont="1" applyBorder="1" applyAlignment="1">
      <alignment horizontal="center" vertical="top"/>
      <protection/>
    </xf>
    <xf numFmtId="49" fontId="14" fillId="0" borderId="12" xfId="0" applyNumberFormat="1" applyFont="1" applyFill="1" applyBorder="1" applyAlignment="1">
      <alignment vertical="top" wrapText="1"/>
    </xf>
    <xf numFmtId="4" fontId="15" fillId="4" borderId="10" xfId="52" applyNumberFormat="1" applyFont="1" applyFill="1" applyBorder="1" applyAlignment="1">
      <alignment horizontal="center" vertical="top"/>
      <protection/>
    </xf>
    <xf numFmtId="4" fontId="19" fillId="0" borderId="10" xfId="52" applyNumberFormat="1" applyFont="1" applyBorder="1" applyAlignment="1">
      <alignment horizontal="center" vertical="top"/>
      <protection/>
    </xf>
    <xf numFmtId="4" fontId="15" fillId="0" borderId="10" xfId="52" applyNumberFormat="1" applyFont="1" applyBorder="1" applyAlignment="1">
      <alignment horizontal="center" vertical="top"/>
      <protection/>
    </xf>
    <xf numFmtId="49" fontId="14" fillId="0" borderId="15" xfId="52" applyNumberFormat="1" applyFont="1" applyBorder="1" applyAlignment="1">
      <alignment vertical="top" wrapText="1"/>
      <protection/>
    </xf>
    <xf numFmtId="49" fontId="14" fillId="0" borderId="12" xfId="52" applyNumberFormat="1" applyFont="1" applyFill="1" applyBorder="1" applyAlignment="1">
      <alignment vertical="top" wrapText="1"/>
      <protection/>
    </xf>
    <xf numFmtId="49" fontId="14" fillId="0" borderId="10" xfId="52" applyNumberFormat="1" applyFont="1" applyFill="1" applyBorder="1" applyAlignment="1">
      <alignment vertical="top" wrapText="1"/>
      <protection/>
    </xf>
    <xf numFmtId="4" fontId="12" fillId="4" borderId="10" xfId="52" applyNumberFormat="1" applyFont="1" applyFill="1" applyBorder="1" applyAlignment="1">
      <alignment horizontal="center" vertical="top"/>
      <protection/>
    </xf>
    <xf numFmtId="49" fontId="15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0" fontId="16" fillId="0" borderId="0" xfId="52" applyFont="1" applyAlignment="1">
      <alignment vertical="top"/>
      <protection/>
    </xf>
    <xf numFmtId="0" fontId="15" fillId="0" borderId="10" xfId="52" applyFont="1" applyBorder="1" applyAlignment="1">
      <alignment horizontal="left" vertical="top"/>
      <protection/>
    </xf>
    <xf numFmtId="0" fontId="23" fillId="0" borderId="0" xfId="52" applyFont="1">
      <alignment/>
      <protection/>
    </xf>
    <xf numFmtId="0" fontId="12" fillId="0" borderId="10" xfId="52" applyFont="1" applyBorder="1" applyAlignment="1">
      <alignment horizontal="left" vertical="top"/>
      <protection/>
    </xf>
    <xf numFmtId="0" fontId="12" fillId="0" borderId="10" xfId="52" applyFont="1" applyBorder="1" applyAlignment="1">
      <alignment horizontal="left" vertical="top" wrapText="1"/>
      <protection/>
    </xf>
    <xf numFmtId="0" fontId="15" fillId="0" borderId="10" xfId="52" applyFont="1" applyBorder="1" applyAlignment="1">
      <alignment horizontal="left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5" fillId="0" borderId="0" xfId="52" applyFont="1" applyAlignment="1">
      <alignment horizontal="left" vertical="top" wrapText="1"/>
      <protection/>
    </xf>
    <xf numFmtId="0" fontId="12" fillId="0" borderId="11" xfId="52" applyFont="1" applyBorder="1" applyAlignment="1">
      <alignment horizontal="left" vertical="top" wrapText="1"/>
      <protection/>
    </xf>
    <xf numFmtId="0" fontId="22" fillId="0" borderId="16" xfId="52" applyFont="1" applyBorder="1" applyAlignment="1">
      <alignment horizontal="left" vertical="top"/>
      <protection/>
    </xf>
    <xf numFmtId="0" fontId="22" fillId="0" borderId="17" xfId="52" applyFont="1" applyBorder="1" applyAlignment="1">
      <alignment horizontal="left" vertical="top"/>
      <protection/>
    </xf>
    <xf numFmtId="0" fontId="15" fillId="0" borderId="11" xfId="52" applyFont="1" applyBorder="1" applyAlignment="1">
      <alignment horizontal="left" vertical="top" wrapText="1"/>
      <protection/>
    </xf>
    <xf numFmtId="0" fontId="15" fillId="0" borderId="10" xfId="52" applyFont="1" applyBorder="1" applyAlignment="1">
      <alignment horizontal="left"/>
      <protection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4" fontId="26" fillId="0" borderId="19" xfId="0" applyNumberFormat="1" applyFont="1" applyBorder="1" applyAlignment="1">
      <alignment horizontal="right" vertical="top" wrapText="1"/>
    </xf>
    <xf numFmtId="4" fontId="22" fillId="0" borderId="19" xfId="0" applyNumberFormat="1" applyFont="1" applyBorder="1" applyAlignment="1">
      <alignment horizontal="right" vertical="top" wrapText="1"/>
    </xf>
    <xf numFmtId="4" fontId="26" fillId="0" borderId="20" xfId="0" applyNumberFormat="1" applyFont="1" applyBorder="1" applyAlignment="1">
      <alignment horizontal="right" vertical="top" wrapText="1"/>
    </xf>
    <xf numFmtId="4" fontId="26" fillId="0" borderId="22" xfId="0" applyNumberFormat="1" applyFont="1" applyBorder="1" applyAlignment="1">
      <alignment horizontal="right" vertical="top" wrapText="1"/>
    </xf>
    <xf numFmtId="0" fontId="22" fillId="0" borderId="0" xfId="0" applyFont="1" applyAlignment="1">
      <alignment vertical="top"/>
    </xf>
    <xf numFmtId="4" fontId="26" fillId="18" borderId="21" xfId="0" applyNumberFormat="1" applyFont="1" applyFill="1" applyBorder="1" applyAlignment="1">
      <alignment horizontal="right" vertical="top" wrapText="1"/>
    </xf>
    <xf numFmtId="0" fontId="9" fillId="0" borderId="0" xfId="52" applyFont="1" applyAlignment="1">
      <alignment horizontal="center"/>
      <protection/>
    </xf>
    <xf numFmtId="0" fontId="9" fillId="0" borderId="23" xfId="52" applyFont="1" applyBorder="1" applyAlignment="1">
      <alignment horizontal="center" wrapText="1"/>
      <protection/>
    </xf>
    <xf numFmtId="0" fontId="9" fillId="0" borderId="24" xfId="52" applyFont="1" applyBorder="1" applyAlignment="1">
      <alignment horizontal="center" wrapText="1"/>
      <protection/>
    </xf>
    <xf numFmtId="0" fontId="9" fillId="0" borderId="25" xfId="52" applyFont="1" applyBorder="1" applyAlignment="1">
      <alignment horizontal="center" wrapText="1"/>
      <protection/>
    </xf>
    <xf numFmtId="0" fontId="9" fillId="0" borderId="26" xfId="52" applyFont="1" applyBorder="1" applyAlignment="1">
      <alignment horizontal="center" wrapText="1"/>
      <protection/>
    </xf>
    <xf numFmtId="0" fontId="9" fillId="0" borderId="10" xfId="52" applyFont="1" applyBorder="1" applyAlignment="1">
      <alignment horizontal="left"/>
      <protection/>
    </xf>
    <xf numFmtId="0" fontId="9" fillId="0" borderId="27" xfId="52" applyFont="1" applyBorder="1" applyAlignment="1">
      <alignment horizontal="center" vertical="top" wrapText="1"/>
      <protection/>
    </xf>
    <xf numFmtId="0" fontId="9" fillId="0" borderId="28" xfId="52" applyFont="1" applyBorder="1" applyAlignment="1">
      <alignment horizontal="center" vertical="top" wrapText="1"/>
      <protection/>
    </xf>
    <xf numFmtId="49" fontId="15" fillId="4" borderId="12" xfId="52" applyNumberFormat="1" applyFont="1" applyFill="1" applyBorder="1" applyAlignment="1">
      <alignment vertical="top" wrapText="1"/>
      <protection/>
    </xf>
    <xf numFmtId="49" fontId="15" fillId="4" borderId="29" xfId="52" applyNumberFormat="1" applyFont="1" applyFill="1" applyBorder="1" applyAlignment="1">
      <alignment vertical="top" wrapText="1"/>
      <protection/>
    </xf>
    <xf numFmtId="0" fontId="26" fillId="0" borderId="20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" fontId="22" fillId="0" borderId="20" xfId="0" applyNumberFormat="1" applyFont="1" applyBorder="1" applyAlignment="1">
      <alignment horizontal="right" vertical="top" wrapText="1"/>
    </xf>
    <xf numFmtId="4" fontId="22" fillId="0" borderId="30" xfId="0" applyNumberFormat="1" applyFont="1" applyBorder="1" applyAlignment="1">
      <alignment horizontal="right" vertical="top" wrapText="1"/>
    </xf>
    <xf numFmtId="4" fontId="22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5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4" fillId="0" borderId="2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4" fontId="26" fillId="0" borderId="20" xfId="0" applyNumberFormat="1" applyFont="1" applyBorder="1" applyAlignment="1">
      <alignment horizontal="right" vertical="top" wrapText="1"/>
    </xf>
    <xf numFmtId="4" fontId="26" fillId="0" borderId="30" xfId="0" applyNumberFormat="1" applyFont="1" applyBorder="1" applyAlignment="1">
      <alignment horizontal="right" vertical="top" wrapText="1"/>
    </xf>
    <xf numFmtId="4" fontId="26" fillId="0" borderId="18" xfId="0" applyNumberFormat="1" applyFont="1" applyBorder="1" applyAlignment="1">
      <alignment horizontal="right" vertical="top" wrapText="1"/>
    </xf>
    <xf numFmtId="0" fontId="22" fillId="0" borderId="20" xfId="0" applyFont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9" fillId="4" borderId="0" xfId="52" applyFont="1" applyFill="1" applyAlignment="1">
      <alignment horizontal="right"/>
      <protection/>
    </xf>
    <xf numFmtId="0" fontId="9" fillId="0" borderId="0" xfId="52" applyFont="1" applyAlignment="1">
      <alignment horizontal="right"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49" fontId="15" fillId="4" borderId="11" xfId="52" applyNumberFormat="1" applyFont="1" applyFill="1" applyBorder="1" applyAlignment="1">
      <alignment vertical="top" wrapText="1"/>
      <protection/>
    </xf>
    <xf numFmtId="0" fontId="4" fillId="0" borderId="0" xfId="52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9" fillId="0" borderId="23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/>
      <protection/>
    </xf>
    <xf numFmtId="0" fontId="9" fillId="3" borderId="0" xfId="52" applyFont="1" applyFill="1" applyAlignment="1">
      <alignment horizontal="right"/>
      <protection/>
    </xf>
    <xf numFmtId="0" fontId="3" fillId="0" borderId="15" xfId="52" applyFont="1" applyBorder="1" applyAlignment="1">
      <alignment horizontal="center"/>
      <protection/>
    </xf>
    <xf numFmtId="0" fontId="9" fillId="0" borderId="25" xfId="52" applyFont="1" applyBorder="1" applyAlignment="1">
      <alignment horizontal="center" vertical="center"/>
      <protection/>
    </xf>
    <xf numFmtId="0" fontId="9" fillId="0" borderId="26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/>
      <protection/>
    </xf>
    <xf numFmtId="0" fontId="9" fillId="0" borderId="29" xfId="52" applyFont="1" applyBorder="1" applyAlignment="1">
      <alignment horizontal="center"/>
      <protection/>
    </xf>
    <xf numFmtId="0" fontId="4" fillId="0" borderId="33" xfId="52" applyBorder="1" applyAlignment="1">
      <alignment horizontal="center"/>
      <protection/>
    </xf>
    <xf numFmtId="0" fontId="9" fillId="0" borderId="0" xfId="52" applyFont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51"/>
  <sheetViews>
    <sheetView zoomScalePageLayoutView="0" workbookViewId="0" topLeftCell="A1">
      <selection activeCell="B1" sqref="A1:C47"/>
    </sheetView>
  </sheetViews>
  <sheetFormatPr defaultColWidth="9.140625" defaultRowHeight="12.75"/>
  <cols>
    <col min="1" max="1" width="34.7109375" style="1" customWidth="1"/>
    <col min="2" max="2" width="55.28125" style="1" customWidth="1"/>
    <col min="3" max="3" width="20.28125" style="1" customWidth="1"/>
    <col min="4" max="4" width="3.421875" style="1" customWidth="1"/>
    <col min="5" max="16384" width="9.140625" style="1" customWidth="1"/>
  </cols>
  <sheetData>
    <row r="1" spans="2:3" ht="15">
      <c r="B1" s="197" t="s">
        <v>8</v>
      </c>
      <c r="C1" s="197"/>
    </row>
    <row r="2" spans="2:3" ht="15">
      <c r="B2" s="197" t="s">
        <v>379</v>
      </c>
      <c r="C2" s="197"/>
    </row>
    <row r="3" spans="2:3" ht="15">
      <c r="B3" s="197" t="s">
        <v>386</v>
      </c>
      <c r="C3" s="197"/>
    </row>
    <row r="4" spans="2:3" ht="15">
      <c r="B4" s="197" t="s">
        <v>387</v>
      </c>
      <c r="C4" s="197"/>
    </row>
    <row r="5" spans="2:3" ht="15">
      <c r="B5" s="197" t="s">
        <v>388</v>
      </c>
      <c r="C5" s="197"/>
    </row>
    <row r="6" spans="1:3" ht="15">
      <c r="A6" s="2"/>
      <c r="B6" s="198" t="s">
        <v>5</v>
      </c>
      <c r="C6" s="198"/>
    </row>
    <row r="7" spans="1:3" ht="15">
      <c r="A7" s="2"/>
      <c r="B7" s="205"/>
      <c r="C7" s="205"/>
    </row>
    <row r="8" spans="1:3" ht="15">
      <c r="A8" s="2"/>
      <c r="B8" s="197"/>
      <c r="C8" s="197"/>
    </row>
    <row r="9" spans="1:3" ht="15">
      <c r="A9" s="2"/>
      <c r="B9" s="197"/>
      <c r="C9" s="197"/>
    </row>
    <row r="10" spans="1:3" ht="15">
      <c r="A10" s="2"/>
      <c r="B10" s="197"/>
      <c r="C10" s="197"/>
    </row>
    <row r="11" spans="1:3" ht="15">
      <c r="A11" s="2"/>
      <c r="B11" s="197"/>
      <c r="C11" s="197"/>
    </row>
    <row r="12" spans="1:3" ht="15">
      <c r="A12" s="2"/>
      <c r="B12" s="197"/>
      <c r="C12" s="197"/>
    </row>
    <row r="13" spans="1:3" ht="15">
      <c r="A13" s="2"/>
      <c r="B13" s="3"/>
      <c r="C13" s="3"/>
    </row>
    <row r="14" spans="1:3" ht="15">
      <c r="A14" s="199" t="s">
        <v>51</v>
      </c>
      <c r="B14" s="200"/>
      <c r="C14" s="200"/>
    </row>
    <row r="15" spans="1:3" ht="15">
      <c r="A15" s="200"/>
      <c r="B15" s="200"/>
      <c r="C15" s="200"/>
    </row>
    <row r="16" spans="1:3" ht="15.75" thickBot="1">
      <c r="A16" s="4"/>
      <c r="C16" s="2" t="s">
        <v>52</v>
      </c>
    </row>
    <row r="17" spans="1:3" s="126" customFormat="1" ht="19.5" customHeight="1">
      <c r="A17" s="201" t="s">
        <v>9</v>
      </c>
      <c r="B17" s="203" t="s">
        <v>10</v>
      </c>
      <c r="C17" s="129" t="s">
        <v>11</v>
      </c>
    </row>
    <row r="18" spans="1:3" s="126" customFormat="1" ht="12">
      <c r="A18" s="202"/>
      <c r="B18" s="204"/>
      <c r="C18" s="130"/>
    </row>
    <row r="19" spans="1:3" s="121" customFormat="1" ht="13.5" thickBot="1">
      <c r="A19" s="167" t="s">
        <v>12</v>
      </c>
      <c r="B19" s="168" t="s">
        <v>13</v>
      </c>
      <c r="C19" s="175">
        <f>C47</f>
        <v>899961</v>
      </c>
    </row>
    <row r="20" spans="1:3" s="121" customFormat="1" ht="42" customHeight="1" hidden="1" thickBot="1">
      <c r="A20" s="167" t="s">
        <v>14</v>
      </c>
      <c r="B20" s="168" t="s">
        <v>15</v>
      </c>
      <c r="C20" s="175">
        <f>C21</f>
        <v>0</v>
      </c>
    </row>
    <row r="21" spans="1:3" s="121" customFormat="1" ht="35.25" customHeight="1" hidden="1" thickBot="1">
      <c r="A21" s="169" t="s">
        <v>17</v>
      </c>
      <c r="B21" s="170" t="s">
        <v>359</v>
      </c>
      <c r="C21" s="176">
        <f>C22</f>
        <v>0</v>
      </c>
    </row>
    <row r="22" spans="1:3" s="121" customFormat="1" ht="49.5" customHeight="1" hidden="1" thickBot="1">
      <c r="A22" s="169" t="s">
        <v>18</v>
      </c>
      <c r="B22" s="170" t="s">
        <v>360</v>
      </c>
      <c r="C22" s="176">
        <v>0</v>
      </c>
    </row>
    <row r="23" spans="1:3" s="121" customFormat="1" ht="48" customHeight="1" hidden="1" thickBot="1">
      <c r="A23" s="167" t="s">
        <v>19</v>
      </c>
      <c r="B23" s="168" t="s">
        <v>20</v>
      </c>
      <c r="C23" s="175" t="s">
        <v>16</v>
      </c>
    </row>
    <row r="24" spans="1:3" s="121" customFormat="1" ht="52.5" customHeight="1" hidden="1" thickBot="1">
      <c r="A24" s="169" t="s">
        <v>21</v>
      </c>
      <c r="B24" s="170" t="s">
        <v>22</v>
      </c>
      <c r="C24" s="176" t="s">
        <v>16</v>
      </c>
    </row>
    <row r="25" spans="1:3" s="121" customFormat="1" ht="27" customHeight="1" hidden="1">
      <c r="A25" s="191" t="s">
        <v>23</v>
      </c>
      <c r="B25" s="191" t="s">
        <v>24</v>
      </c>
      <c r="C25" s="194" t="s">
        <v>16</v>
      </c>
    </row>
    <row r="26" spans="1:3" s="121" customFormat="1" ht="28.5" customHeight="1" hidden="1">
      <c r="A26" s="192"/>
      <c r="B26" s="192"/>
      <c r="C26" s="195"/>
    </row>
    <row r="27" spans="1:3" s="121" customFormat="1" ht="13.5" hidden="1" thickBot="1">
      <c r="A27" s="193"/>
      <c r="B27" s="193"/>
      <c r="C27" s="196"/>
    </row>
    <row r="28" spans="1:3" s="121" customFormat="1" ht="48.75" customHeight="1" hidden="1">
      <c r="A28" s="191" t="s">
        <v>25</v>
      </c>
      <c r="B28" s="191" t="s">
        <v>361</v>
      </c>
      <c r="C28" s="206">
        <f>C31</f>
        <v>0</v>
      </c>
    </row>
    <row r="29" spans="1:3" s="121" customFormat="1" ht="12.75" hidden="1">
      <c r="A29" s="192"/>
      <c r="B29" s="192"/>
      <c r="C29" s="207"/>
    </row>
    <row r="30" spans="1:3" s="121" customFormat="1" ht="13.5" hidden="1" thickBot="1">
      <c r="A30" s="193"/>
      <c r="B30" s="193"/>
      <c r="C30" s="208"/>
    </row>
    <row r="31" spans="1:3" s="121" customFormat="1" ht="46.5" customHeight="1" hidden="1">
      <c r="A31" s="209" t="s">
        <v>26</v>
      </c>
      <c r="B31" s="209" t="s">
        <v>362</v>
      </c>
      <c r="C31" s="194">
        <v>0</v>
      </c>
    </row>
    <row r="32" spans="1:3" s="121" customFormat="1" ht="12.75" hidden="1">
      <c r="A32" s="210"/>
      <c r="B32" s="210"/>
      <c r="C32" s="195"/>
    </row>
    <row r="33" spans="1:3" s="121" customFormat="1" ht="13.5" hidden="1" thickBot="1">
      <c r="A33" s="211"/>
      <c r="B33" s="211"/>
      <c r="C33" s="196"/>
    </row>
    <row r="34" spans="1:3" s="121" customFormat="1" ht="46.5" customHeight="1" hidden="1" thickBot="1">
      <c r="A34" s="171" t="s">
        <v>27</v>
      </c>
      <c r="B34" s="171" t="s">
        <v>28</v>
      </c>
      <c r="C34" s="177">
        <f>C35</f>
        <v>0</v>
      </c>
    </row>
    <row r="35" spans="1:3" s="121" customFormat="1" ht="34.5" customHeight="1" hidden="1">
      <c r="A35" s="172" t="s">
        <v>382</v>
      </c>
      <c r="B35" s="209" t="s">
        <v>30</v>
      </c>
      <c r="C35" s="194">
        <v>0</v>
      </c>
    </row>
    <row r="36" spans="1:3" s="121" customFormat="1" ht="13.5" hidden="1" thickBot="1">
      <c r="A36" s="169" t="s">
        <v>29</v>
      </c>
      <c r="B36" s="211"/>
      <c r="C36" s="196"/>
    </row>
    <row r="37" spans="1:3" s="121" customFormat="1" ht="13.5" thickBot="1">
      <c r="A37" s="173" t="s">
        <v>31</v>
      </c>
      <c r="B37" s="174" t="s">
        <v>32</v>
      </c>
      <c r="C37" s="178">
        <f>C47</f>
        <v>899961</v>
      </c>
    </row>
    <row r="38" spans="1:3" s="121" customFormat="1" ht="29.25" customHeight="1" thickBot="1">
      <c r="A38" s="167" t="s">
        <v>33</v>
      </c>
      <c r="B38" s="168" t="s">
        <v>34</v>
      </c>
      <c r="C38" s="175">
        <f>C39</f>
        <v>-12123441</v>
      </c>
    </row>
    <row r="39" spans="1:3" s="121" customFormat="1" ht="22.5" customHeight="1" thickBot="1">
      <c r="A39" s="169" t="s">
        <v>35</v>
      </c>
      <c r="B39" s="170" t="s">
        <v>36</v>
      </c>
      <c r="C39" s="176">
        <f>C40</f>
        <v>-12123441</v>
      </c>
    </row>
    <row r="40" spans="1:3" s="121" customFormat="1" ht="32.25" customHeight="1" thickBot="1">
      <c r="A40" s="169" t="s">
        <v>37</v>
      </c>
      <c r="B40" s="170" t="s">
        <v>38</v>
      </c>
      <c r="C40" s="176">
        <f>C41</f>
        <v>-12123441</v>
      </c>
    </row>
    <row r="41" spans="1:3" s="121" customFormat="1" ht="30" customHeight="1" thickBot="1">
      <c r="A41" s="169" t="s">
        <v>39</v>
      </c>
      <c r="B41" s="170" t="s">
        <v>40</v>
      </c>
      <c r="C41" s="176">
        <v>-12123441</v>
      </c>
    </row>
    <row r="42" spans="1:3" s="121" customFormat="1" ht="27.75" customHeight="1" thickBot="1">
      <c r="A42" s="167" t="s">
        <v>41</v>
      </c>
      <c r="B42" s="168" t="s">
        <v>42</v>
      </c>
      <c r="C42" s="175">
        <f>C43</f>
        <v>13023402</v>
      </c>
    </row>
    <row r="43" spans="1:3" s="121" customFormat="1" ht="29.25" customHeight="1" thickBot="1">
      <c r="A43" s="167" t="s">
        <v>43</v>
      </c>
      <c r="B43" s="168" t="s">
        <v>44</v>
      </c>
      <c r="C43" s="176">
        <f>C44</f>
        <v>13023402</v>
      </c>
    </row>
    <row r="44" spans="1:3" s="121" customFormat="1" ht="33.75" customHeight="1" thickBot="1">
      <c r="A44" s="169" t="s">
        <v>45</v>
      </c>
      <c r="B44" s="170" t="s">
        <v>46</v>
      </c>
      <c r="C44" s="176">
        <f>C45</f>
        <v>13023402</v>
      </c>
    </row>
    <row r="45" spans="1:3" s="121" customFormat="1" ht="33.75" customHeight="1" thickBot="1">
      <c r="A45" s="209" t="s">
        <v>47</v>
      </c>
      <c r="B45" s="209" t="s">
        <v>48</v>
      </c>
      <c r="C45" s="194">
        <v>13023402</v>
      </c>
    </row>
    <row r="46" spans="1:3" s="121" customFormat="1" ht="13.5" hidden="1" thickBot="1">
      <c r="A46" s="211"/>
      <c r="B46" s="211"/>
      <c r="C46" s="196"/>
    </row>
    <row r="47" spans="1:4" s="121" customFormat="1" ht="36" customHeight="1" thickBot="1">
      <c r="A47" s="212" t="s">
        <v>49</v>
      </c>
      <c r="B47" s="213"/>
      <c r="C47" s="180">
        <f>C41+C42</f>
        <v>899961</v>
      </c>
      <c r="D47" s="179" t="s">
        <v>385</v>
      </c>
    </row>
    <row r="51" ht="15">
      <c r="A51" s="2"/>
    </row>
  </sheetData>
  <sheetProtection/>
  <mergeCells count="30">
    <mergeCell ref="B1:C1"/>
    <mergeCell ref="B2:C2"/>
    <mergeCell ref="B3:C3"/>
    <mergeCell ref="B5:C5"/>
    <mergeCell ref="B4:C4"/>
    <mergeCell ref="C45:C46"/>
    <mergeCell ref="A47:B47"/>
    <mergeCell ref="B35:B36"/>
    <mergeCell ref="C35:C36"/>
    <mergeCell ref="A45:A46"/>
    <mergeCell ref="B45:B46"/>
    <mergeCell ref="A28:A30"/>
    <mergeCell ref="B28:B30"/>
    <mergeCell ref="C28:C30"/>
    <mergeCell ref="A31:A33"/>
    <mergeCell ref="B31:B33"/>
    <mergeCell ref="C31:C33"/>
    <mergeCell ref="B6:C6"/>
    <mergeCell ref="A14:C15"/>
    <mergeCell ref="A17:A18"/>
    <mergeCell ref="B17:B18"/>
    <mergeCell ref="B7:C7"/>
    <mergeCell ref="B9:C9"/>
    <mergeCell ref="B10:C10"/>
    <mergeCell ref="B12:C12"/>
    <mergeCell ref="A25:A27"/>
    <mergeCell ref="B25:B27"/>
    <mergeCell ref="C25:C27"/>
    <mergeCell ref="B8:C8"/>
    <mergeCell ref="B11:C11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2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72"/>
  <sheetViews>
    <sheetView zoomScalePageLayoutView="0" workbookViewId="0" topLeftCell="B1">
      <selection activeCell="C13" sqref="C13:D13"/>
    </sheetView>
  </sheetViews>
  <sheetFormatPr defaultColWidth="9.140625" defaultRowHeight="12.75"/>
  <cols>
    <col min="1" max="1" width="2.8515625" style="6" customWidth="1"/>
    <col min="2" max="2" width="26.00390625" style="31" customWidth="1"/>
    <col min="3" max="3" width="65.28125" style="6" customWidth="1"/>
    <col min="4" max="4" width="17.421875" style="6" customWidth="1"/>
    <col min="5" max="5" width="3.28125" style="6" customWidth="1"/>
    <col min="6" max="16384" width="9.140625" style="6" customWidth="1"/>
  </cols>
  <sheetData>
    <row r="1" spans="2:4" ht="14.25" customHeight="1">
      <c r="B1" s="1"/>
      <c r="C1" s="197" t="s">
        <v>50</v>
      </c>
      <c r="D1" s="197"/>
    </row>
    <row r="2" spans="2:4" ht="15">
      <c r="B2" s="1"/>
      <c r="C2" s="197" t="s">
        <v>379</v>
      </c>
      <c r="D2" s="197"/>
    </row>
    <row r="3" spans="2:4" ht="15">
      <c r="B3" s="3"/>
      <c r="C3" s="197" t="s">
        <v>386</v>
      </c>
      <c r="D3" s="197"/>
    </row>
    <row r="4" spans="2:4" ht="15">
      <c r="B4" s="1"/>
      <c r="C4" s="197" t="s">
        <v>387</v>
      </c>
      <c r="D4" s="197"/>
    </row>
    <row r="5" spans="2:4" ht="15">
      <c r="B5" s="1"/>
      <c r="C5" s="197" t="s">
        <v>388</v>
      </c>
      <c r="D5" s="197"/>
    </row>
    <row r="6" spans="2:4" ht="15">
      <c r="B6" s="2"/>
      <c r="C6" s="198" t="s">
        <v>4</v>
      </c>
      <c r="D6" s="198"/>
    </row>
    <row r="7" spans="2:4" ht="10.5" customHeight="1">
      <c r="B7" s="30"/>
      <c r="C7" s="214"/>
      <c r="D7" s="214"/>
    </row>
    <row r="8" spans="2:4" ht="15" hidden="1">
      <c r="B8" s="30"/>
      <c r="C8" s="215"/>
      <c r="D8" s="216"/>
    </row>
    <row r="9" spans="2:4" ht="15">
      <c r="B9" s="30"/>
      <c r="C9" s="197"/>
      <c r="D9" s="197"/>
    </row>
    <row r="10" spans="2:4" ht="15">
      <c r="B10" s="30"/>
      <c r="C10" s="197"/>
      <c r="D10" s="197"/>
    </row>
    <row r="11" spans="2:4" ht="15">
      <c r="B11" s="30"/>
      <c r="C11" s="197"/>
      <c r="D11" s="197"/>
    </row>
    <row r="12" spans="2:4" ht="15">
      <c r="B12" s="30"/>
      <c r="C12" s="197"/>
      <c r="D12" s="197"/>
    </row>
    <row r="13" spans="2:4" ht="15">
      <c r="B13" s="30"/>
      <c r="C13" s="197"/>
      <c r="D13" s="197"/>
    </row>
    <row r="14" spans="2:4" ht="15">
      <c r="B14" s="217" t="s">
        <v>72</v>
      </c>
      <c r="C14" s="217"/>
      <c r="D14" s="217"/>
    </row>
    <row r="15" spans="2:4" ht="15">
      <c r="B15" s="217" t="s">
        <v>341</v>
      </c>
      <c r="C15" s="217"/>
      <c r="D15" s="217"/>
    </row>
    <row r="16" spans="2:4" ht="15">
      <c r="B16" s="30"/>
      <c r="C16" s="5"/>
      <c r="D16" s="7" t="s">
        <v>73</v>
      </c>
    </row>
    <row r="17" spans="2:4" s="133" customFormat="1" ht="24">
      <c r="B17" s="131" t="s">
        <v>53</v>
      </c>
      <c r="C17" s="132" t="s">
        <v>74</v>
      </c>
      <c r="D17" s="24" t="s">
        <v>138</v>
      </c>
    </row>
    <row r="18" spans="2:4" s="156" customFormat="1" ht="12.75">
      <c r="B18" s="155" t="s">
        <v>75</v>
      </c>
      <c r="C18" s="155" t="s">
        <v>76</v>
      </c>
      <c r="D18" s="147">
        <f>D19+D22+D30+D38+D41</f>
        <v>3384200</v>
      </c>
    </row>
    <row r="19" spans="2:4" s="156" customFormat="1" ht="12.75">
      <c r="B19" s="155" t="s">
        <v>77</v>
      </c>
      <c r="C19" s="155" t="s">
        <v>78</v>
      </c>
      <c r="D19" s="147">
        <f>D20</f>
        <v>3136000</v>
      </c>
    </row>
    <row r="20" spans="2:4" s="156" customFormat="1" ht="12.75">
      <c r="B20" s="158" t="s">
        <v>79</v>
      </c>
      <c r="C20" s="157" t="s">
        <v>390</v>
      </c>
      <c r="D20" s="147">
        <f>D21</f>
        <v>3136000</v>
      </c>
    </row>
    <row r="21" spans="2:4" s="156" customFormat="1" ht="51">
      <c r="B21" s="158" t="s">
        <v>80</v>
      </c>
      <c r="C21" s="158" t="s">
        <v>81</v>
      </c>
      <c r="D21" s="142">
        <v>3136000</v>
      </c>
    </row>
    <row r="22" spans="2:4" s="156" customFormat="1" ht="25.5">
      <c r="B22" s="155" t="s">
        <v>82</v>
      </c>
      <c r="C22" s="159" t="s">
        <v>83</v>
      </c>
      <c r="D22" s="147">
        <f>D23</f>
        <v>169200</v>
      </c>
    </row>
    <row r="23" spans="2:4" s="156" customFormat="1" ht="25.5">
      <c r="B23" s="155" t="s">
        <v>84</v>
      </c>
      <c r="C23" s="159" t="s">
        <v>85</v>
      </c>
      <c r="D23" s="142">
        <f>D24+D26+D28</f>
        <v>169200</v>
      </c>
    </row>
    <row r="24" spans="2:4" s="156" customFormat="1" ht="51">
      <c r="B24" s="157" t="s">
        <v>86</v>
      </c>
      <c r="C24" s="158" t="s">
        <v>87</v>
      </c>
      <c r="D24" s="142">
        <v>60000</v>
      </c>
    </row>
    <row r="25" spans="2:4" s="156" customFormat="1" ht="76.5">
      <c r="B25" s="158" t="s">
        <v>88</v>
      </c>
      <c r="C25" s="158" t="s">
        <v>89</v>
      </c>
      <c r="D25" s="142">
        <v>60000</v>
      </c>
    </row>
    <row r="26" spans="2:4" s="156" customFormat="1" ht="63.75">
      <c r="B26" s="163" t="s">
        <v>90</v>
      </c>
      <c r="C26" s="158" t="s">
        <v>91</v>
      </c>
      <c r="D26" s="142">
        <v>15000</v>
      </c>
    </row>
    <row r="27" spans="2:4" s="156" customFormat="1" ht="89.25">
      <c r="B27" s="164" t="s">
        <v>92</v>
      </c>
      <c r="C27" s="158" t="s">
        <v>93</v>
      </c>
      <c r="D27" s="142">
        <v>15000</v>
      </c>
    </row>
    <row r="28" spans="2:4" s="156" customFormat="1" ht="51">
      <c r="B28" s="158" t="s">
        <v>94</v>
      </c>
      <c r="C28" s="158" t="s">
        <v>95</v>
      </c>
      <c r="D28" s="142">
        <v>94200</v>
      </c>
    </row>
    <row r="29" spans="2:4" s="156" customFormat="1" ht="76.5">
      <c r="B29" s="158" t="s">
        <v>96</v>
      </c>
      <c r="C29" s="158" t="s">
        <v>97</v>
      </c>
      <c r="D29" s="142">
        <v>94200</v>
      </c>
    </row>
    <row r="30" spans="2:4" s="156" customFormat="1" ht="12.75">
      <c r="B30" s="155" t="s">
        <v>98</v>
      </c>
      <c r="C30" s="155" t="s">
        <v>99</v>
      </c>
      <c r="D30" s="147">
        <f>D33+D31</f>
        <v>79000</v>
      </c>
    </row>
    <row r="31" spans="2:4" s="156" customFormat="1" ht="12.75">
      <c r="B31" s="155" t="s">
        <v>100</v>
      </c>
      <c r="C31" s="155" t="s">
        <v>101</v>
      </c>
      <c r="D31" s="147">
        <f>D32</f>
        <v>3000</v>
      </c>
    </row>
    <row r="32" spans="2:4" s="156" customFormat="1" ht="25.5">
      <c r="B32" s="157" t="s">
        <v>102</v>
      </c>
      <c r="C32" s="158" t="s">
        <v>103</v>
      </c>
      <c r="D32" s="142">
        <v>3000</v>
      </c>
    </row>
    <row r="33" spans="2:4" s="156" customFormat="1" ht="12.75">
      <c r="B33" s="155" t="s">
        <v>104</v>
      </c>
      <c r="C33" s="155" t="s">
        <v>105</v>
      </c>
      <c r="D33" s="147">
        <f>D34+D36</f>
        <v>76000</v>
      </c>
    </row>
    <row r="34" spans="2:4" s="156" customFormat="1" ht="12.75">
      <c r="B34" s="155" t="s">
        <v>106</v>
      </c>
      <c r="C34" s="155" t="s">
        <v>107</v>
      </c>
      <c r="D34" s="147">
        <f>D35</f>
        <v>66000</v>
      </c>
    </row>
    <row r="35" spans="2:4" s="156" customFormat="1" ht="25.5">
      <c r="B35" s="157" t="s">
        <v>108</v>
      </c>
      <c r="C35" s="158" t="s">
        <v>109</v>
      </c>
      <c r="D35" s="142">
        <v>66000</v>
      </c>
    </row>
    <row r="36" spans="2:4" s="156" customFormat="1" ht="12.75">
      <c r="B36" s="155" t="s">
        <v>110</v>
      </c>
      <c r="C36" s="155" t="s">
        <v>111</v>
      </c>
      <c r="D36" s="147">
        <f>D37</f>
        <v>10000</v>
      </c>
    </row>
    <row r="37" spans="2:4" s="156" customFormat="1" ht="25.5">
      <c r="B37" s="157" t="s">
        <v>112</v>
      </c>
      <c r="C37" s="158" t="s">
        <v>113</v>
      </c>
      <c r="D37" s="142">
        <v>10000</v>
      </c>
    </row>
    <row r="38" spans="2:4" s="156" customFormat="1" ht="12.75" hidden="1">
      <c r="B38" s="155" t="s">
        <v>114</v>
      </c>
      <c r="C38" s="155" t="s">
        <v>115</v>
      </c>
      <c r="D38" s="147">
        <f>D39</f>
        <v>0</v>
      </c>
    </row>
    <row r="39" spans="2:4" s="156" customFormat="1" ht="38.25" hidden="1">
      <c r="B39" s="157" t="s">
        <v>116</v>
      </c>
      <c r="C39" s="158" t="s">
        <v>117</v>
      </c>
      <c r="D39" s="142">
        <f>D40</f>
        <v>0</v>
      </c>
    </row>
    <row r="40" spans="2:4" s="156" customFormat="1" ht="51" hidden="1">
      <c r="B40" s="157" t="s">
        <v>54</v>
      </c>
      <c r="C40" s="158" t="s">
        <v>118</v>
      </c>
      <c r="D40" s="142">
        <v>0</v>
      </c>
    </row>
    <row r="41" spans="2:4" s="156" customFormat="1" ht="25.5" hidden="1">
      <c r="B41" s="155" t="s">
        <v>119</v>
      </c>
      <c r="C41" s="159" t="s">
        <v>120</v>
      </c>
      <c r="D41" s="147">
        <f>D47</f>
        <v>0</v>
      </c>
    </row>
    <row r="42" spans="2:4" s="156" customFormat="1" ht="63.75" hidden="1">
      <c r="B42" s="157" t="s">
        <v>121</v>
      </c>
      <c r="C42" s="158" t="s">
        <v>122</v>
      </c>
      <c r="D42" s="142">
        <f>D43+D45</f>
        <v>0</v>
      </c>
    </row>
    <row r="43" spans="2:4" s="156" customFormat="1" ht="51" hidden="1">
      <c r="B43" s="157" t="s">
        <v>123</v>
      </c>
      <c r="C43" s="158" t="s">
        <v>124</v>
      </c>
      <c r="D43" s="142">
        <v>0</v>
      </c>
    </row>
    <row r="44" spans="2:4" s="156" customFormat="1" ht="51" hidden="1">
      <c r="B44" s="157" t="s">
        <v>125</v>
      </c>
      <c r="C44" s="158" t="s">
        <v>124</v>
      </c>
      <c r="D44" s="142">
        <v>0</v>
      </c>
    </row>
    <row r="45" spans="2:4" s="156" customFormat="1" ht="63.75" hidden="1">
      <c r="B45" s="157" t="s">
        <v>126</v>
      </c>
      <c r="C45" s="158" t="s">
        <v>127</v>
      </c>
      <c r="D45" s="142">
        <f>D46</f>
        <v>0</v>
      </c>
    </row>
    <row r="46" spans="2:4" s="156" customFormat="1" ht="51" hidden="1">
      <c r="B46" s="157" t="s">
        <v>55</v>
      </c>
      <c r="C46" s="158" t="s">
        <v>128</v>
      </c>
      <c r="D46" s="142">
        <v>0</v>
      </c>
    </row>
    <row r="47" spans="2:4" s="156" customFormat="1" ht="12.75" hidden="1">
      <c r="B47" s="157" t="s">
        <v>129</v>
      </c>
      <c r="C47" s="160" t="s">
        <v>56</v>
      </c>
      <c r="D47" s="142"/>
    </row>
    <row r="48" spans="2:4" s="156" customFormat="1" ht="12.75">
      <c r="B48" s="155" t="s">
        <v>391</v>
      </c>
      <c r="C48" s="161" t="s">
        <v>392</v>
      </c>
      <c r="D48" s="147">
        <f>D49</f>
        <v>8739241</v>
      </c>
    </row>
    <row r="49" spans="2:4" s="156" customFormat="1" ht="25.5">
      <c r="B49" s="155" t="s">
        <v>130</v>
      </c>
      <c r="C49" s="159" t="s">
        <v>393</v>
      </c>
      <c r="D49" s="147">
        <f>D50+D57+D60+D67</f>
        <v>8739241</v>
      </c>
    </row>
    <row r="50" spans="2:4" s="156" customFormat="1" ht="12.75">
      <c r="B50" s="155" t="s">
        <v>394</v>
      </c>
      <c r="C50" s="159" t="s">
        <v>377</v>
      </c>
      <c r="D50" s="147">
        <f>D51+D53+D55</f>
        <v>8349200</v>
      </c>
    </row>
    <row r="51" spans="2:4" s="156" customFormat="1" ht="26.25" customHeight="1">
      <c r="B51" s="155" t="s">
        <v>376</v>
      </c>
      <c r="C51" s="165" t="s">
        <v>378</v>
      </c>
      <c r="D51" s="147">
        <f>D52</f>
        <v>4180000</v>
      </c>
    </row>
    <row r="52" spans="2:4" s="156" customFormat="1" ht="24" customHeight="1">
      <c r="B52" s="157" t="s">
        <v>59</v>
      </c>
      <c r="C52" s="162" t="s">
        <v>60</v>
      </c>
      <c r="D52" s="142">
        <v>4180000</v>
      </c>
    </row>
    <row r="53" spans="2:4" s="156" customFormat="1" ht="12.75">
      <c r="B53" s="155" t="s">
        <v>131</v>
      </c>
      <c r="C53" s="165" t="s">
        <v>375</v>
      </c>
      <c r="D53" s="147">
        <f>D54</f>
        <v>4106200</v>
      </c>
    </row>
    <row r="54" spans="2:4" s="156" customFormat="1" ht="25.5">
      <c r="B54" s="157" t="s">
        <v>57</v>
      </c>
      <c r="C54" s="160" t="s">
        <v>58</v>
      </c>
      <c r="D54" s="142">
        <v>4106200</v>
      </c>
    </row>
    <row r="55" spans="2:4" s="156" customFormat="1" ht="12.75">
      <c r="B55" s="155" t="s">
        <v>364</v>
      </c>
      <c r="C55" s="159" t="s">
        <v>365</v>
      </c>
      <c r="D55" s="147">
        <f>D56</f>
        <v>63000</v>
      </c>
    </row>
    <row r="56" spans="2:4" s="156" customFormat="1" ht="12.75">
      <c r="B56" s="157" t="s">
        <v>366</v>
      </c>
      <c r="C56" s="158" t="s">
        <v>363</v>
      </c>
      <c r="D56" s="142">
        <v>63000</v>
      </c>
    </row>
    <row r="57" spans="2:4" s="156" customFormat="1" ht="25.5">
      <c r="B57" s="155" t="s">
        <v>395</v>
      </c>
      <c r="C57" s="159" t="s">
        <v>373</v>
      </c>
      <c r="D57" s="147">
        <f>SUM(D58)</f>
        <v>180941</v>
      </c>
    </row>
    <row r="58" spans="2:4" s="156" customFormat="1" ht="12.75">
      <c r="B58" s="155" t="s">
        <v>367</v>
      </c>
      <c r="C58" s="159" t="s">
        <v>372</v>
      </c>
      <c r="D58" s="147">
        <f>D59</f>
        <v>180941</v>
      </c>
    </row>
    <row r="59" spans="2:4" s="156" customFormat="1" ht="12.75">
      <c r="B59" s="157" t="s">
        <v>61</v>
      </c>
      <c r="C59" s="158" t="s">
        <v>62</v>
      </c>
      <c r="D59" s="142">
        <v>180941</v>
      </c>
    </row>
    <row r="60" spans="2:4" s="156" customFormat="1" ht="12.75">
      <c r="B60" s="155" t="s">
        <v>396</v>
      </c>
      <c r="C60" s="159" t="s">
        <v>397</v>
      </c>
      <c r="D60" s="147">
        <f>D63+D65+D62</f>
        <v>189100</v>
      </c>
    </row>
    <row r="61" spans="2:4" s="156" customFormat="1" ht="25.5">
      <c r="B61" s="155" t="s">
        <v>132</v>
      </c>
      <c r="C61" s="158" t="s">
        <v>133</v>
      </c>
      <c r="D61" s="147">
        <f>D62</f>
        <v>1000</v>
      </c>
    </row>
    <row r="62" spans="2:4" s="156" customFormat="1" ht="25.5">
      <c r="B62" s="157" t="s">
        <v>63</v>
      </c>
      <c r="C62" s="158" t="s">
        <v>133</v>
      </c>
      <c r="D62" s="142">
        <v>1000</v>
      </c>
    </row>
    <row r="63" spans="2:4" s="156" customFormat="1" ht="38.25">
      <c r="B63" s="155" t="s">
        <v>134</v>
      </c>
      <c r="C63" s="159" t="s">
        <v>384</v>
      </c>
      <c r="D63" s="147">
        <f>D64</f>
        <v>178100</v>
      </c>
    </row>
    <row r="64" spans="2:4" s="156" customFormat="1" ht="38.25">
      <c r="B64" s="157" t="s">
        <v>64</v>
      </c>
      <c r="C64" s="158" t="s">
        <v>383</v>
      </c>
      <c r="D64" s="142">
        <v>178100</v>
      </c>
    </row>
    <row r="65" spans="2:4" s="156" customFormat="1" ht="25.5">
      <c r="B65" s="155" t="s">
        <v>374</v>
      </c>
      <c r="C65" s="159" t="s">
        <v>66</v>
      </c>
      <c r="D65" s="147">
        <f>D66</f>
        <v>10000</v>
      </c>
    </row>
    <row r="66" spans="2:4" s="156" customFormat="1" ht="25.5">
      <c r="B66" s="157" t="s">
        <v>65</v>
      </c>
      <c r="C66" s="158" t="s">
        <v>66</v>
      </c>
      <c r="D66" s="142">
        <v>10000</v>
      </c>
    </row>
    <row r="67" spans="2:4" s="156" customFormat="1" ht="12.75">
      <c r="B67" s="155" t="s">
        <v>399</v>
      </c>
      <c r="C67" s="159" t="s">
        <v>135</v>
      </c>
      <c r="D67" s="147">
        <f>D68+D70</f>
        <v>20000</v>
      </c>
    </row>
    <row r="68" spans="2:4" s="156" customFormat="1" ht="38.25">
      <c r="B68" s="157" t="s">
        <v>398</v>
      </c>
      <c r="C68" s="160" t="s">
        <v>400</v>
      </c>
      <c r="D68" s="142">
        <f>D69</f>
        <v>5000</v>
      </c>
    </row>
    <row r="69" spans="2:4" s="156" customFormat="1" ht="51">
      <c r="B69" s="157" t="s">
        <v>67</v>
      </c>
      <c r="C69" s="158" t="s">
        <v>68</v>
      </c>
      <c r="D69" s="142">
        <v>5000</v>
      </c>
    </row>
    <row r="70" spans="2:4" s="156" customFormat="1" ht="12.75">
      <c r="B70" s="155" t="s">
        <v>401</v>
      </c>
      <c r="C70" s="159" t="s">
        <v>402</v>
      </c>
      <c r="D70" s="147">
        <f>D71</f>
        <v>15000</v>
      </c>
    </row>
    <row r="71" spans="2:4" s="156" customFormat="1" ht="25.5">
      <c r="B71" s="157" t="s">
        <v>136</v>
      </c>
      <c r="C71" s="158" t="s">
        <v>69</v>
      </c>
      <c r="D71" s="142">
        <v>15000</v>
      </c>
    </row>
    <row r="72" spans="2:5" s="156" customFormat="1" ht="12.75">
      <c r="B72" s="166"/>
      <c r="C72" s="155" t="s">
        <v>137</v>
      </c>
      <c r="D72" s="147">
        <f>D49+D18</f>
        <v>12123441</v>
      </c>
      <c r="E72" s="156" t="s">
        <v>385</v>
      </c>
    </row>
  </sheetData>
  <sheetProtection/>
  <mergeCells count="15">
    <mergeCell ref="C6:D6"/>
    <mergeCell ref="C1:D1"/>
    <mergeCell ref="C2:D2"/>
    <mergeCell ref="C3:D3"/>
    <mergeCell ref="C4:D4"/>
    <mergeCell ref="C5:D5"/>
    <mergeCell ref="C7:D7"/>
    <mergeCell ref="C8:D8"/>
    <mergeCell ref="B14:D14"/>
    <mergeCell ref="B15:D15"/>
    <mergeCell ref="C9:D9"/>
    <mergeCell ref="C10:D10"/>
    <mergeCell ref="C11:D11"/>
    <mergeCell ref="C12:D12"/>
    <mergeCell ref="C13:D13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1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9"/>
  <sheetViews>
    <sheetView zoomScalePageLayoutView="0" workbookViewId="0" topLeftCell="A1">
      <selection activeCell="E12" sqref="E12:F12"/>
    </sheetView>
  </sheetViews>
  <sheetFormatPr defaultColWidth="9.140625" defaultRowHeight="12.75"/>
  <cols>
    <col min="1" max="1" width="5.28125" style="9" customWidth="1"/>
    <col min="2" max="2" width="4.8515625" style="9" customWidth="1"/>
    <col min="3" max="3" width="13.140625" style="9" customWidth="1"/>
    <col min="4" max="4" width="5.140625" style="9" customWidth="1"/>
    <col min="5" max="5" width="52.28125" style="9" customWidth="1"/>
    <col min="6" max="6" width="14.421875" style="46" customWidth="1"/>
    <col min="7" max="7" width="3.421875" style="9" customWidth="1"/>
    <col min="8" max="8" width="12.421875" style="9" customWidth="1"/>
    <col min="9" max="9" width="11.8515625" style="9" customWidth="1"/>
    <col min="10" max="16384" width="9.140625" style="9" customWidth="1"/>
  </cols>
  <sheetData>
    <row r="1" spans="1:6" s="120" customFormat="1" ht="15" customHeight="1">
      <c r="A1" s="10"/>
      <c r="B1" s="10"/>
      <c r="C1" s="10"/>
      <c r="D1" s="215" t="s">
        <v>380</v>
      </c>
      <c r="E1" s="215"/>
      <c r="F1" s="215"/>
    </row>
    <row r="2" spans="1:6" s="120" customFormat="1" ht="15" customHeight="1">
      <c r="A2" s="10"/>
      <c r="B2" s="10"/>
      <c r="C2" s="10"/>
      <c r="D2" s="27"/>
      <c r="E2" s="197" t="s">
        <v>379</v>
      </c>
      <c r="F2" s="197"/>
    </row>
    <row r="3" spans="1:6" s="120" customFormat="1" ht="15" customHeight="1">
      <c r="A3" s="10"/>
      <c r="B3" s="10"/>
      <c r="C3" s="10"/>
      <c r="D3" s="197" t="s">
        <v>386</v>
      </c>
      <c r="E3" s="197"/>
      <c r="F3" s="197"/>
    </row>
    <row r="4" spans="1:6" s="120" customFormat="1" ht="15" customHeight="1">
      <c r="A4" s="10"/>
      <c r="B4" s="10"/>
      <c r="C4" s="10"/>
      <c r="D4" s="27"/>
      <c r="E4" s="197" t="s">
        <v>387</v>
      </c>
      <c r="F4" s="197"/>
    </row>
    <row r="5" spans="1:6" s="120" customFormat="1" ht="15" customHeight="1">
      <c r="A5" s="10"/>
      <c r="B5" s="10"/>
      <c r="C5" s="10"/>
      <c r="D5" s="27"/>
      <c r="E5" s="197" t="s">
        <v>388</v>
      </c>
      <c r="F5" s="197"/>
    </row>
    <row r="6" spans="1:6" s="120" customFormat="1" ht="15" customHeight="1">
      <c r="A6" s="10"/>
      <c r="B6" s="10"/>
      <c r="C6" s="10"/>
      <c r="D6" s="27"/>
      <c r="E6" s="198" t="s">
        <v>6</v>
      </c>
      <c r="F6" s="198"/>
    </row>
    <row r="7" spans="1:6" s="120" customFormat="1" ht="15" customHeight="1">
      <c r="A7" s="10"/>
      <c r="B7" s="10"/>
      <c r="C7" s="10"/>
      <c r="D7" s="27"/>
      <c r="E7" s="220"/>
      <c r="F7" s="220"/>
    </row>
    <row r="8" spans="1:6" s="120" customFormat="1" ht="15.75" customHeight="1">
      <c r="A8" s="10"/>
      <c r="B8" s="10"/>
      <c r="C8" s="10"/>
      <c r="D8" s="27"/>
      <c r="E8" s="197"/>
      <c r="F8" s="197"/>
    </row>
    <row r="9" spans="1:6" s="120" customFormat="1" ht="15" customHeight="1">
      <c r="A9" s="10"/>
      <c r="B9" s="10"/>
      <c r="C9" s="10"/>
      <c r="D9" s="27"/>
      <c r="E9" s="197"/>
      <c r="F9" s="197"/>
    </row>
    <row r="10" spans="1:6" s="120" customFormat="1" ht="15" customHeight="1">
      <c r="A10" s="10"/>
      <c r="B10" s="10"/>
      <c r="C10" s="10"/>
      <c r="D10" s="27"/>
      <c r="E10" s="197"/>
      <c r="F10" s="197"/>
    </row>
    <row r="11" spans="1:6" s="120" customFormat="1" ht="15" customHeight="1">
      <c r="A11" s="10"/>
      <c r="B11" s="10"/>
      <c r="C11" s="10"/>
      <c r="D11" s="27"/>
      <c r="E11" s="197"/>
      <c r="F11" s="197"/>
    </row>
    <row r="12" spans="1:6" s="120" customFormat="1" ht="15" customHeight="1">
      <c r="A12" s="10"/>
      <c r="B12" s="10"/>
      <c r="C12" s="10"/>
      <c r="D12" s="27"/>
      <c r="E12" s="197"/>
      <c r="F12" s="197"/>
    </row>
    <row r="13" spans="1:6" ht="12.75" customHeight="1">
      <c r="A13" s="5"/>
      <c r="B13" s="5"/>
      <c r="C13" s="5"/>
      <c r="D13" s="5"/>
      <c r="E13" s="181"/>
      <c r="F13" s="181"/>
    </row>
    <row r="14" spans="1:6" s="71" customFormat="1" ht="15">
      <c r="A14" s="5"/>
      <c r="B14" s="217" t="s">
        <v>139</v>
      </c>
      <c r="C14" s="217"/>
      <c r="D14" s="217"/>
      <c r="E14" s="217"/>
      <c r="F14" s="77"/>
    </row>
    <row r="15" spans="1:6" s="71" customFormat="1" ht="15">
      <c r="A15" s="5"/>
      <c r="B15" s="217" t="s">
        <v>140</v>
      </c>
      <c r="C15" s="217"/>
      <c r="D15" s="217"/>
      <c r="E15" s="217"/>
      <c r="F15" s="77"/>
    </row>
    <row r="16" spans="1:7" s="71" customFormat="1" ht="15">
      <c r="A16" s="5"/>
      <c r="B16" s="217" t="s">
        <v>141</v>
      </c>
      <c r="C16" s="217"/>
      <c r="D16" s="217"/>
      <c r="E16" s="217"/>
      <c r="F16" s="78"/>
      <c r="G16" s="73"/>
    </row>
    <row r="17" spans="1:6" s="71" customFormat="1" ht="15">
      <c r="A17" s="217" t="s">
        <v>142</v>
      </c>
      <c r="B17" s="217"/>
      <c r="C17" s="217"/>
      <c r="D17" s="217"/>
      <c r="E17" s="217"/>
      <c r="F17" s="217"/>
    </row>
    <row r="18" spans="1:7" s="71" customFormat="1" ht="15">
      <c r="A18" s="5"/>
      <c r="B18" s="72"/>
      <c r="C18" s="72"/>
      <c r="D18" s="72"/>
      <c r="E18" s="67" t="s">
        <v>342</v>
      </c>
      <c r="F18" s="78"/>
      <c r="G18" s="73"/>
    </row>
    <row r="19" spans="1:7" s="71" customFormat="1" ht="15">
      <c r="A19" s="5"/>
      <c r="B19" s="5"/>
      <c r="C19" s="5"/>
      <c r="D19" s="5"/>
      <c r="E19" s="5"/>
      <c r="F19" s="45" t="s">
        <v>73</v>
      </c>
      <c r="G19" s="74"/>
    </row>
    <row r="20" spans="1:6" s="128" customFormat="1" ht="12">
      <c r="A20" s="221" t="s">
        <v>143</v>
      </c>
      <c r="B20" s="182" t="s">
        <v>144</v>
      </c>
      <c r="C20" s="182" t="s">
        <v>145</v>
      </c>
      <c r="D20" s="184" t="s">
        <v>146</v>
      </c>
      <c r="E20" s="186" t="s">
        <v>70</v>
      </c>
      <c r="F20" s="187" t="s">
        <v>313</v>
      </c>
    </row>
    <row r="21" spans="1:6" s="128" customFormat="1" ht="12">
      <c r="A21" s="222"/>
      <c r="B21" s="183"/>
      <c r="C21" s="183"/>
      <c r="D21" s="185"/>
      <c r="E21" s="186"/>
      <c r="F21" s="188"/>
    </row>
    <row r="22" spans="1:6" s="128" customFormat="1" ht="12">
      <c r="A22" s="132">
        <v>1</v>
      </c>
      <c r="B22" s="132">
        <v>2</v>
      </c>
      <c r="C22" s="132">
        <v>3</v>
      </c>
      <c r="D22" s="132">
        <v>4</v>
      </c>
      <c r="E22" s="134">
        <v>5</v>
      </c>
      <c r="F22" s="135">
        <v>6</v>
      </c>
    </row>
    <row r="23" spans="1:6" s="120" customFormat="1" ht="12.75">
      <c r="A23" s="32" t="s">
        <v>147</v>
      </c>
      <c r="B23" s="40"/>
      <c r="C23" s="32"/>
      <c r="D23" s="33"/>
      <c r="E23" s="32" t="s">
        <v>148</v>
      </c>
      <c r="F23" s="140">
        <f>F24+F29+F44+F49+F41</f>
        <v>7846860.12</v>
      </c>
    </row>
    <row r="24" spans="1:6" s="120" customFormat="1" ht="25.5">
      <c r="A24" s="32" t="s">
        <v>147</v>
      </c>
      <c r="B24" s="32" t="s">
        <v>149</v>
      </c>
      <c r="C24" s="32"/>
      <c r="D24" s="33"/>
      <c r="E24" s="52" t="s">
        <v>418</v>
      </c>
      <c r="F24" s="141">
        <f>F25</f>
        <v>1037300</v>
      </c>
    </row>
    <row r="25" spans="1:6" s="120" customFormat="1" ht="38.25">
      <c r="A25" s="34" t="s">
        <v>147</v>
      </c>
      <c r="B25" s="34" t="s">
        <v>149</v>
      </c>
      <c r="C25" s="34" t="s">
        <v>150</v>
      </c>
      <c r="D25" s="35"/>
      <c r="E25" s="36" t="s">
        <v>389</v>
      </c>
      <c r="F25" s="142">
        <f>F26</f>
        <v>1037300</v>
      </c>
    </row>
    <row r="26" spans="1:6" s="120" customFormat="1" ht="38.25">
      <c r="A26" s="34" t="s">
        <v>147</v>
      </c>
      <c r="B26" s="34" t="s">
        <v>149</v>
      </c>
      <c r="C26" s="34" t="s">
        <v>151</v>
      </c>
      <c r="D26" s="35"/>
      <c r="E26" s="36" t="s">
        <v>408</v>
      </c>
      <c r="F26" s="142">
        <f>F27</f>
        <v>1037300</v>
      </c>
    </row>
    <row r="27" spans="1:6" s="120" customFormat="1" ht="12.75">
      <c r="A27" s="34" t="s">
        <v>147</v>
      </c>
      <c r="B27" s="34" t="s">
        <v>149</v>
      </c>
      <c r="C27" s="34" t="s">
        <v>152</v>
      </c>
      <c r="D27" s="35"/>
      <c r="E27" s="36" t="s">
        <v>153</v>
      </c>
      <c r="F27" s="142">
        <f>F28</f>
        <v>1037300</v>
      </c>
    </row>
    <row r="28" spans="1:6" s="120" customFormat="1" ht="25.5">
      <c r="A28" s="34" t="s">
        <v>147</v>
      </c>
      <c r="B28" s="34" t="s">
        <v>149</v>
      </c>
      <c r="C28" s="34" t="s">
        <v>154</v>
      </c>
      <c r="D28" s="35" t="s">
        <v>155</v>
      </c>
      <c r="E28" s="36" t="s">
        <v>416</v>
      </c>
      <c r="F28" s="142">
        <v>1037300</v>
      </c>
    </row>
    <row r="29" spans="1:6" s="120" customFormat="1" ht="38.25">
      <c r="A29" s="32" t="s">
        <v>147</v>
      </c>
      <c r="B29" s="32" t="s">
        <v>156</v>
      </c>
      <c r="C29" s="32"/>
      <c r="D29" s="33"/>
      <c r="E29" s="52" t="s">
        <v>417</v>
      </c>
      <c r="F29" s="141">
        <f>F30+F37</f>
        <v>1715480.12</v>
      </c>
    </row>
    <row r="30" spans="1:6" s="120" customFormat="1" ht="38.25">
      <c r="A30" s="34" t="s">
        <v>147</v>
      </c>
      <c r="B30" s="34" t="s">
        <v>156</v>
      </c>
      <c r="C30" s="34" t="s">
        <v>150</v>
      </c>
      <c r="D30" s="35"/>
      <c r="E30" s="36" t="s">
        <v>389</v>
      </c>
      <c r="F30" s="142">
        <f>F31</f>
        <v>1714480.12</v>
      </c>
    </row>
    <row r="31" spans="1:6" s="120" customFormat="1" ht="38.25">
      <c r="A31" s="34" t="s">
        <v>147</v>
      </c>
      <c r="B31" s="34" t="s">
        <v>156</v>
      </c>
      <c r="C31" s="34" t="s">
        <v>151</v>
      </c>
      <c r="D31" s="35"/>
      <c r="E31" s="36" t="s">
        <v>408</v>
      </c>
      <c r="F31" s="142">
        <f>F32+F39</f>
        <v>1714480.12</v>
      </c>
    </row>
    <row r="32" spans="1:6" s="120" customFormat="1" ht="12.75">
      <c r="A32" s="34" t="s">
        <v>147</v>
      </c>
      <c r="B32" s="34" t="s">
        <v>156</v>
      </c>
      <c r="C32" s="34" t="s">
        <v>157</v>
      </c>
      <c r="D32" s="35"/>
      <c r="E32" s="36" t="s">
        <v>158</v>
      </c>
      <c r="F32" s="142">
        <f>F33+F34+F35+F36</f>
        <v>1697368</v>
      </c>
    </row>
    <row r="33" spans="1:6" s="120" customFormat="1" ht="25.5">
      <c r="A33" s="34" t="s">
        <v>147</v>
      </c>
      <c r="B33" s="34" t="s">
        <v>156</v>
      </c>
      <c r="C33" s="34" t="s">
        <v>157</v>
      </c>
      <c r="D33" s="35" t="s">
        <v>155</v>
      </c>
      <c r="E33" s="36" t="s">
        <v>416</v>
      </c>
      <c r="F33" s="142">
        <v>781100</v>
      </c>
    </row>
    <row r="34" spans="1:6" s="120" customFormat="1" ht="25.5">
      <c r="A34" s="34" t="s">
        <v>147</v>
      </c>
      <c r="B34" s="34" t="s">
        <v>156</v>
      </c>
      <c r="C34" s="34" t="s">
        <v>157</v>
      </c>
      <c r="D34" s="35" t="s">
        <v>159</v>
      </c>
      <c r="E34" s="36" t="s">
        <v>409</v>
      </c>
      <c r="F34" s="142">
        <v>523930</v>
      </c>
    </row>
    <row r="35" spans="1:6" s="120" customFormat="1" ht="12.75">
      <c r="A35" s="34" t="s">
        <v>147</v>
      </c>
      <c r="B35" s="34" t="s">
        <v>156</v>
      </c>
      <c r="C35" s="34" t="s">
        <v>157</v>
      </c>
      <c r="D35" s="35" t="s">
        <v>161</v>
      </c>
      <c r="E35" s="36" t="s">
        <v>162</v>
      </c>
      <c r="F35" s="142">
        <v>10000</v>
      </c>
    </row>
    <row r="36" spans="1:6" s="120" customFormat="1" ht="12.75">
      <c r="A36" s="34" t="s">
        <v>147</v>
      </c>
      <c r="B36" s="34" t="s">
        <v>156</v>
      </c>
      <c r="C36" s="34" t="s">
        <v>157</v>
      </c>
      <c r="D36" s="35" t="s">
        <v>163</v>
      </c>
      <c r="E36" s="36" t="s">
        <v>419</v>
      </c>
      <c r="F36" s="142">
        <v>382338</v>
      </c>
    </row>
    <row r="37" spans="1:6" s="120" customFormat="1" ht="38.25">
      <c r="A37" s="37" t="s">
        <v>147</v>
      </c>
      <c r="B37" s="37" t="s">
        <v>156</v>
      </c>
      <c r="C37" s="37" t="s">
        <v>164</v>
      </c>
      <c r="D37" s="38"/>
      <c r="E37" s="51" t="s">
        <v>406</v>
      </c>
      <c r="F37" s="143">
        <f>F38</f>
        <v>1000</v>
      </c>
    </row>
    <row r="38" spans="1:6" s="120" customFormat="1" ht="25.5">
      <c r="A38" s="34" t="s">
        <v>147</v>
      </c>
      <c r="B38" s="34" t="s">
        <v>156</v>
      </c>
      <c r="C38" s="34" t="s">
        <v>164</v>
      </c>
      <c r="D38" s="35" t="s">
        <v>159</v>
      </c>
      <c r="E38" s="36" t="s">
        <v>409</v>
      </c>
      <c r="F38" s="142">
        <v>1000</v>
      </c>
    </row>
    <row r="39" spans="1:6" s="120" customFormat="1" ht="38.25">
      <c r="A39" s="37" t="s">
        <v>147</v>
      </c>
      <c r="B39" s="37" t="s">
        <v>156</v>
      </c>
      <c r="C39" s="37" t="s">
        <v>426</v>
      </c>
      <c r="D39" s="35"/>
      <c r="E39" s="144" t="s">
        <v>368</v>
      </c>
      <c r="F39" s="143">
        <f>F40</f>
        <v>17112.12</v>
      </c>
    </row>
    <row r="40" spans="1:6" s="120" customFormat="1" ht="25.5">
      <c r="A40" s="34" t="s">
        <v>147</v>
      </c>
      <c r="B40" s="34" t="s">
        <v>156</v>
      </c>
      <c r="C40" s="34" t="s">
        <v>369</v>
      </c>
      <c r="D40" s="35" t="s">
        <v>159</v>
      </c>
      <c r="E40" s="36" t="s">
        <v>410</v>
      </c>
      <c r="F40" s="142">
        <v>17112.12</v>
      </c>
    </row>
    <row r="41" spans="1:6" s="13" customFormat="1" ht="12.75" hidden="1">
      <c r="A41" s="37" t="s">
        <v>147</v>
      </c>
      <c r="B41" s="37" t="s">
        <v>165</v>
      </c>
      <c r="C41" s="37"/>
      <c r="D41" s="38"/>
      <c r="E41" s="51" t="s">
        <v>166</v>
      </c>
      <c r="F41" s="143">
        <f>F42</f>
        <v>0</v>
      </c>
    </row>
    <row r="42" spans="1:6" s="120" customFormat="1" ht="12.75" hidden="1">
      <c r="A42" s="34" t="s">
        <v>147</v>
      </c>
      <c r="B42" s="34" t="s">
        <v>165</v>
      </c>
      <c r="C42" s="34" t="s">
        <v>167</v>
      </c>
      <c r="D42" s="35"/>
      <c r="E42" s="36" t="s">
        <v>168</v>
      </c>
      <c r="F42" s="142">
        <f>F43</f>
        <v>0</v>
      </c>
    </row>
    <row r="43" spans="1:6" s="120" customFormat="1" ht="25.5" hidden="1">
      <c r="A43" s="34" t="s">
        <v>147</v>
      </c>
      <c r="B43" s="34" t="s">
        <v>165</v>
      </c>
      <c r="C43" s="34" t="s">
        <v>167</v>
      </c>
      <c r="D43" s="35" t="s">
        <v>159</v>
      </c>
      <c r="E43" s="36" t="s">
        <v>407</v>
      </c>
      <c r="F43" s="142">
        <v>0</v>
      </c>
    </row>
    <row r="44" spans="1:6" s="120" customFormat="1" ht="12.75">
      <c r="A44" s="40" t="s">
        <v>147</v>
      </c>
      <c r="B44" s="40" t="s">
        <v>169</v>
      </c>
      <c r="C44" s="40"/>
      <c r="D44" s="40"/>
      <c r="E44" s="53" t="s">
        <v>170</v>
      </c>
      <c r="F44" s="145">
        <f>F45</f>
        <v>20920</v>
      </c>
    </row>
    <row r="45" spans="1:6" s="120" customFormat="1" ht="38.25">
      <c r="A45" s="37" t="s">
        <v>147</v>
      </c>
      <c r="B45" s="37" t="s">
        <v>169</v>
      </c>
      <c r="C45" s="37" t="s">
        <v>150</v>
      </c>
      <c r="D45" s="38"/>
      <c r="E45" s="51" t="s">
        <v>389</v>
      </c>
      <c r="F45" s="143">
        <f>F46</f>
        <v>20920</v>
      </c>
    </row>
    <row r="46" spans="1:6" s="120" customFormat="1" ht="38.25">
      <c r="A46" s="34" t="s">
        <v>147</v>
      </c>
      <c r="B46" s="34" t="s">
        <v>169</v>
      </c>
      <c r="C46" s="34" t="s">
        <v>151</v>
      </c>
      <c r="D46" s="35"/>
      <c r="E46" s="36" t="s">
        <v>408</v>
      </c>
      <c r="F46" s="142">
        <f>F47</f>
        <v>20920</v>
      </c>
    </row>
    <row r="47" spans="1:6" s="120" customFormat="1" ht="12.75">
      <c r="A47" s="34" t="s">
        <v>147</v>
      </c>
      <c r="B47" s="34" t="s">
        <v>169</v>
      </c>
      <c r="C47" s="34" t="s">
        <v>171</v>
      </c>
      <c r="D47" s="35"/>
      <c r="E47" s="36" t="s">
        <v>172</v>
      </c>
      <c r="F47" s="142">
        <f>F48</f>
        <v>20920</v>
      </c>
    </row>
    <row r="48" spans="1:6" s="120" customFormat="1" ht="12.75">
      <c r="A48" s="34" t="s">
        <v>147</v>
      </c>
      <c r="B48" s="34" t="s">
        <v>169</v>
      </c>
      <c r="C48" s="34" t="s">
        <v>171</v>
      </c>
      <c r="D48" s="35" t="s">
        <v>173</v>
      </c>
      <c r="E48" s="36" t="s">
        <v>174</v>
      </c>
      <c r="F48" s="142">
        <v>20920</v>
      </c>
    </row>
    <row r="49" spans="1:6" s="120" customFormat="1" ht="12.75">
      <c r="A49" s="32" t="s">
        <v>147</v>
      </c>
      <c r="B49" s="32">
        <v>13</v>
      </c>
      <c r="C49" s="32"/>
      <c r="D49" s="32"/>
      <c r="E49" s="52" t="s">
        <v>175</v>
      </c>
      <c r="F49" s="141">
        <f>F50+F62+F54+F58</f>
        <v>5073160</v>
      </c>
    </row>
    <row r="50" spans="1:6" s="120" customFormat="1" ht="38.25">
      <c r="A50" s="37" t="s">
        <v>147</v>
      </c>
      <c r="B50" s="37" t="s">
        <v>176</v>
      </c>
      <c r="C50" s="37" t="s">
        <v>177</v>
      </c>
      <c r="D50" s="37"/>
      <c r="E50" s="51" t="s">
        <v>306</v>
      </c>
      <c r="F50" s="143">
        <f>F51</f>
        <v>10000</v>
      </c>
    </row>
    <row r="51" spans="1:6" s="120" customFormat="1" ht="25.5">
      <c r="A51" s="34" t="s">
        <v>147</v>
      </c>
      <c r="B51" s="34" t="s">
        <v>176</v>
      </c>
      <c r="C51" s="34" t="s">
        <v>179</v>
      </c>
      <c r="D51" s="34"/>
      <c r="E51" s="36" t="s">
        <v>415</v>
      </c>
      <c r="F51" s="142">
        <f>F52</f>
        <v>10000</v>
      </c>
    </row>
    <row r="52" spans="1:6" s="120" customFormat="1" ht="25.5">
      <c r="A52" s="34" t="s">
        <v>147</v>
      </c>
      <c r="B52" s="34" t="s">
        <v>176</v>
      </c>
      <c r="C52" s="34" t="s">
        <v>180</v>
      </c>
      <c r="D52" s="34"/>
      <c r="E52" s="36" t="s">
        <v>414</v>
      </c>
      <c r="F52" s="142">
        <f>F53</f>
        <v>10000</v>
      </c>
    </row>
    <row r="53" spans="1:6" s="120" customFormat="1" ht="25.5">
      <c r="A53" s="34" t="s">
        <v>147</v>
      </c>
      <c r="B53" s="34" t="s">
        <v>176</v>
      </c>
      <c r="C53" s="34" t="s">
        <v>180</v>
      </c>
      <c r="D53" s="34" t="s">
        <v>159</v>
      </c>
      <c r="E53" s="36" t="s">
        <v>407</v>
      </c>
      <c r="F53" s="142">
        <v>10000</v>
      </c>
    </row>
    <row r="54" spans="1:6" s="120" customFormat="1" ht="38.25">
      <c r="A54" s="37" t="s">
        <v>147</v>
      </c>
      <c r="B54" s="37" t="s">
        <v>176</v>
      </c>
      <c r="C54" s="37" t="s">
        <v>182</v>
      </c>
      <c r="D54" s="37"/>
      <c r="E54" s="51" t="s">
        <v>413</v>
      </c>
      <c r="F54" s="143">
        <f>F56</f>
        <v>5000</v>
      </c>
    </row>
    <row r="55" spans="1:6" s="120" customFormat="1" ht="25.5">
      <c r="A55" s="34" t="s">
        <v>147</v>
      </c>
      <c r="B55" s="34" t="s">
        <v>176</v>
      </c>
      <c r="C55" s="34" t="s">
        <v>324</v>
      </c>
      <c r="D55" s="37"/>
      <c r="E55" s="124" t="s">
        <v>479</v>
      </c>
      <c r="F55" s="146">
        <f>F56</f>
        <v>5000</v>
      </c>
    </row>
    <row r="56" spans="1:6" s="120" customFormat="1" ht="38.25">
      <c r="A56" s="34" t="s">
        <v>147</v>
      </c>
      <c r="B56" s="34" t="s">
        <v>176</v>
      </c>
      <c r="C56" s="34" t="s">
        <v>184</v>
      </c>
      <c r="D56" s="34"/>
      <c r="E56" s="36" t="s">
        <v>185</v>
      </c>
      <c r="F56" s="142">
        <f>F57</f>
        <v>5000</v>
      </c>
    </row>
    <row r="57" spans="1:6" s="120" customFormat="1" ht="25.5">
      <c r="A57" s="34" t="s">
        <v>147</v>
      </c>
      <c r="B57" s="34" t="s">
        <v>176</v>
      </c>
      <c r="C57" s="34" t="s">
        <v>184</v>
      </c>
      <c r="D57" s="34" t="s">
        <v>159</v>
      </c>
      <c r="E57" s="36" t="s">
        <v>407</v>
      </c>
      <c r="F57" s="142">
        <v>5000</v>
      </c>
    </row>
    <row r="58" spans="1:6" s="120" customFormat="1" ht="51">
      <c r="A58" s="37" t="s">
        <v>147</v>
      </c>
      <c r="B58" s="37" t="s">
        <v>176</v>
      </c>
      <c r="C58" s="39" t="s">
        <v>337</v>
      </c>
      <c r="D58" s="34"/>
      <c r="E58" s="51" t="s">
        <v>412</v>
      </c>
      <c r="F58" s="147">
        <f>F60</f>
        <v>1451000</v>
      </c>
    </row>
    <row r="59" spans="1:6" s="120" customFormat="1" ht="25.5">
      <c r="A59" s="34" t="s">
        <v>147</v>
      </c>
      <c r="B59" s="34" t="s">
        <v>176</v>
      </c>
      <c r="C59" s="34" t="s">
        <v>338</v>
      </c>
      <c r="D59" s="34"/>
      <c r="E59" s="124" t="s">
        <v>481</v>
      </c>
      <c r="F59" s="142">
        <f>F60</f>
        <v>1451000</v>
      </c>
    </row>
    <row r="60" spans="1:6" s="120" customFormat="1" ht="38.25">
      <c r="A60" s="34" t="s">
        <v>147</v>
      </c>
      <c r="B60" s="34" t="s">
        <v>176</v>
      </c>
      <c r="C60" s="34" t="s">
        <v>186</v>
      </c>
      <c r="D60" s="34"/>
      <c r="E60" s="36" t="s">
        <v>475</v>
      </c>
      <c r="F60" s="142">
        <f>F61</f>
        <v>1451000</v>
      </c>
    </row>
    <row r="61" spans="1:6" s="120" customFormat="1" ht="25.5">
      <c r="A61" s="34" t="s">
        <v>147</v>
      </c>
      <c r="B61" s="34" t="s">
        <v>176</v>
      </c>
      <c r="C61" s="34" t="s">
        <v>186</v>
      </c>
      <c r="D61" s="34" t="s">
        <v>159</v>
      </c>
      <c r="E61" s="36" t="s">
        <v>409</v>
      </c>
      <c r="F61" s="142">
        <v>1451000</v>
      </c>
    </row>
    <row r="62" spans="1:6" s="120" customFormat="1" ht="38.25">
      <c r="A62" s="37" t="s">
        <v>147</v>
      </c>
      <c r="B62" s="37">
        <v>13</v>
      </c>
      <c r="C62" s="37" t="s">
        <v>150</v>
      </c>
      <c r="D62" s="37"/>
      <c r="E62" s="51" t="s">
        <v>389</v>
      </c>
      <c r="F62" s="143">
        <f>F63</f>
        <v>3607160</v>
      </c>
    </row>
    <row r="63" spans="1:6" s="120" customFormat="1" ht="38.25">
      <c r="A63" s="34" t="s">
        <v>147</v>
      </c>
      <c r="B63" s="34" t="s">
        <v>176</v>
      </c>
      <c r="C63" s="34" t="s">
        <v>151</v>
      </c>
      <c r="D63" s="34"/>
      <c r="E63" s="36" t="s">
        <v>408</v>
      </c>
      <c r="F63" s="142">
        <f>F64</f>
        <v>3607160</v>
      </c>
    </row>
    <row r="64" spans="1:6" s="120" customFormat="1" ht="25.5">
      <c r="A64" s="34" t="s">
        <v>147</v>
      </c>
      <c r="B64" s="34" t="s">
        <v>176</v>
      </c>
      <c r="C64" s="34" t="s">
        <v>187</v>
      </c>
      <c r="D64" s="34"/>
      <c r="E64" s="36" t="s">
        <v>188</v>
      </c>
      <c r="F64" s="142">
        <f>F65+F66</f>
        <v>3607160</v>
      </c>
    </row>
    <row r="65" spans="1:6" s="120" customFormat="1" ht="25.5">
      <c r="A65" s="34" t="s">
        <v>147</v>
      </c>
      <c r="B65" s="34" t="s">
        <v>176</v>
      </c>
      <c r="C65" s="34" t="s">
        <v>187</v>
      </c>
      <c r="D65" s="34" t="s">
        <v>155</v>
      </c>
      <c r="E65" s="36" t="s">
        <v>411</v>
      </c>
      <c r="F65" s="142">
        <v>3358400</v>
      </c>
    </row>
    <row r="66" spans="1:6" s="120" customFormat="1" ht="25.5">
      <c r="A66" s="34" t="s">
        <v>147</v>
      </c>
      <c r="B66" s="34" t="s">
        <v>176</v>
      </c>
      <c r="C66" s="34" t="s">
        <v>187</v>
      </c>
      <c r="D66" s="35" t="s">
        <v>159</v>
      </c>
      <c r="E66" s="36" t="s">
        <v>410</v>
      </c>
      <c r="F66" s="142">
        <v>248760</v>
      </c>
    </row>
    <row r="67" spans="1:6" s="120" customFormat="1" ht="12.75">
      <c r="A67" s="32" t="s">
        <v>149</v>
      </c>
      <c r="B67" s="32"/>
      <c r="C67" s="32"/>
      <c r="D67" s="32"/>
      <c r="E67" s="52" t="s">
        <v>189</v>
      </c>
      <c r="F67" s="141">
        <f>F68</f>
        <v>178100</v>
      </c>
    </row>
    <row r="68" spans="1:6" s="120" customFormat="1" ht="12.75">
      <c r="A68" s="40" t="s">
        <v>149</v>
      </c>
      <c r="B68" s="40" t="s">
        <v>190</v>
      </c>
      <c r="C68" s="40"/>
      <c r="D68" s="40"/>
      <c r="E68" s="53" t="s">
        <v>191</v>
      </c>
      <c r="F68" s="145">
        <f>F69</f>
        <v>178100</v>
      </c>
    </row>
    <row r="69" spans="1:6" s="120" customFormat="1" ht="38.25">
      <c r="A69" s="39" t="s">
        <v>149</v>
      </c>
      <c r="B69" s="39" t="s">
        <v>190</v>
      </c>
      <c r="C69" s="39" t="s">
        <v>150</v>
      </c>
      <c r="D69" s="39"/>
      <c r="E69" s="54" t="s">
        <v>389</v>
      </c>
      <c r="F69" s="147">
        <f>F70</f>
        <v>178100</v>
      </c>
    </row>
    <row r="70" spans="1:6" s="120" customFormat="1" ht="38.25">
      <c r="A70" s="34" t="s">
        <v>149</v>
      </c>
      <c r="B70" s="34" t="s">
        <v>190</v>
      </c>
      <c r="C70" s="34" t="s">
        <v>151</v>
      </c>
      <c r="D70" s="34"/>
      <c r="E70" s="36" t="s">
        <v>408</v>
      </c>
      <c r="F70" s="142">
        <f>F71</f>
        <v>178100</v>
      </c>
    </row>
    <row r="71" spans="1:6" s="120" customFormat="1" ht="25.5">
      <c r="A71" s="37" t="s">
        <v>149</v>
      </c>
      <c r="B71" s="37" t="s">
        <v>190</v>
      </c>
      <c r="C71" s="37" t="s">
        <v>192</v>
      </c>
      <c r="D71" s="37"/>
      <c r="E71" s="51" t="s">
        <v>193</v>
      </c>
      <c r="F71" s="143">
        <f>F72+F73</f>
        <v>178100</v>
      </c>
    </row>
    <row r="72" spans="1:6" s="120" customFormat="1" ht="25.5">
      <c r="A72" s="34" t="s">
        <v>149</v>
      </c>
      <c r="B72" s="34" t="s">
        <v>190</v>
      </c>
      <c r="C72" s="34" t="s">
        <v>192</v>
      </c>
      <c r="D72" s="34" t="s">
        <v>155</v>
      </c>
      <c r="E72" s="36" t="s">
        <v>416</v>
      </c>
      <c r="F72" s="142">
        <v>168892</v>
      </c>
    </row>
    <row r="73" spans="1:6" s="120" customFormat="1" ht="25.5">
      <c r="A73" s="34" t="s">
        <v>149</v>
      </c>
      <c r="B73" s="34" t="s">
        <v>190</v>
      </c>
      <c r="C73" s="34" t="s">
        <v>192</v>
      </c>
      <c r="D73" s="34" t="s">
        <v>159</v>
      </c>
      <c r="E73" s="36" t="s">
        <v>407</v>
      </c>
      <c r="F73" s="142">
        <v>9208</v>
      </c>
    </row>
    <row r="74" spans="1:6" s="120" customFormat="1" ht="25.5">
      <c r="A74" s="32" t="s">
        <v>190</v>
      </c>
      <c r="B74" s="40"/>
      <c r="C74" s="40"/>
      <c r="D74" s="40"/>
      <c r="E74" s="52" t="s">
        <v>195</v>
      </c>
      <c r="F74" s="141">
        <f>F75</f>
        <v>405941.41</v>
      </c>
    </row>
    <row r="75" spans="1:6" s="120" customFormat="1" ht="12.75">
      <c r="A75" s="32" t="s">
        <v>190</v>
      </c>
      <c r="B75" s="32" t="s">
        <v>198</v>
      </c>
      <c r="C75" s="32"/>
      <c r="D75" s="32"/>
      <c r="E75" s="52" t="s">
        <v>199</v>
      </c>
      <c r="F75" s="141">
        <f>F76+F82</f>
        <v>405941.41</v>
      </c>
    </row>
    <row r="76" spans="1:6" s="120" customFormat="1" ht="38.25">
      <c r="A76" s="39" t="s">
        <v>190</v>
      </c>
      <c r="B76" s="39" t="s">
        <v>198</v>
      </c>
      <c r="C76" s="39" t="s">
        <v>200</v>
      </c>
      <c r="D76" s="34"/>
      <c r="E76" s="148" t="s">
        <v>420</v>
      </c>
      <c r="F76" s="147">
        <f>F77</f>
        <v>73000</v>
      </c>
    </row>
    <row r="77" spans="1:6" s="120" customFormat="1" ht="25.5">
      <c r="A77" s="34" t="s">
        <v>190</v>
      </c>
      <c r="B77" s="34" t="s">
        <v>198</v>
      </c>
      <c r="C77" s="34" t="s">
        <v>201</v>
      </c>
      <c r="D77" s="34"/>
      <c r="E77" s="36" t="s">
        <v>202</v>
      </c>
      <c r="F77" s="142">
        <f>F78+F80</f>
        <v>73000</v>
      </c>
    </row>
    <row r="78" spans="1:6" s="120" customFormat="1" ht="12.75">
      <c r="A78" s="34" t="s">
        <v>190</v>
      </c>
      <c r="B78" s="34" t="s">
        <v>198</v>
      </c>
      <c r="C78" s="34" t="s">
        <v>203</v>
      </c>
      <c r="D78" s="34"/>
      <c r="E78" s="66" t="s">
        <v>483</v>
      </c>
      <c r="F78" s="142">
        <f>F79</f>
        <v>43000</v>
      </c>
    </row>
    <row r="79" spans="1:6" s="120" customFormat="1" ht="25.5">
      <c r="A79" s="34" t="s">
        <v>190</v>
      </c>
      <c r="B79" s="34" t="s">
        <v>198</v>
      </c>
      <c r="C79" s="34" t="s">
        <v>203</v>
      </c>
      <c r="D79" s="34" t="s">
        <v>159</v>
      </c>
      <c r="E79" s="36" t="s">
        <v>407</v>
      </c>
      <c r="F79" s="142">
        <v>43000</v>
      </c>
    </row>
    <row r="80" spans="1:6" s="120" customFormat="1" ht="25.5">
      <c r="A80" s="34" t="s">
        <v>190</v>
      </c>
      <c r="B80" s="34" t="s">
        <v>198</v>
      </c>
      <c r="C80" s="34" t="s">
        <v>204</v>
      </c>
      <c r="D80" s="34"/>
      <c r="E80" s="36" t="s">
        <v>205</v>
      </c>
      <c r="F80" s="142">
        <f>F81</f>
        <v>30000</v>
      </c>
    </row>
    <row r="81" spans="1:6" s="120" customFormat="1" ht="25.5">
      <c r="A81" s="34" t="s">
        <v>190</v>
      </c>
      <c r="B81" s="34" t="s">
        <v>198</v>
      </c>
      <c r="C81" s="34" t="s">
        <v>204</v>
      </c>
      <c r="D81" s="34" t="s">
        <v>159</v>
      </c>
      <c r="E81" s="36" t="s">
        <v>409</v>
      </c>
      <c r="F81" s="142">
        <v>30000</v>
      </c>
    </row>
    <row r="82" spans="1:6" s="120" customFormat="1" ht="38.25">
      <c r="A82" s="37" t="s">
        <v>190</v>
      </c>
      <c r="B82" s="37" t="s">
        <v>198</v>
      </c>
      <c r="C82" s="37" t="s">
        <v>150</v>
      </c>
      <c r="D82" s="37"/>
      <c r="E82" s="51" t="s">
        <v>389</v>
      </c>
      <c r="F82" s="143">
        <f>F83</f>
        <v>332941.41</v>
      </c>
    </row>
    <row r="83" spans="1:6" s="120" customFormat="1" ht="38.25">
      <c r="A83" s="34" t="s">
        <v>190</v>
      </c>
      <c r="B83" s="34" t="s">
        <v>198</v>
      </c>
      <c r="C83" s="34" t="s">
        <v>151</v>
      </c>
      <c r="D83" s="34"/>
      <c r="E83" s="36" t="s">
        <v>408</v>
      </c>
      <c r="F83" s="142">
        <f>F86+F84+F88+F91</f>
        <v>332941.41</v>
      </c>
    </row>
    <row r="84" spans="1:6" s="120" customFormat="1" ht="38.25">
      <c r="A84" s="34" t="s">
        <v>190</v>
      </c>
      <c r="B84" s="34" t="s">
        <v>198</v>
      </c>
      <c r="C84" s="34" t="s">
        <v>197</v>
      </c>
      <c r="D84" s="34"/>
      <c r="E84" s="36" t="s">
        <v>405</v>
      </c>
      <c r="F84" s="142">
        <f>F85</f>
        <v>21000</v>
      </c>
    </row>
    <row r="85" spans="1:6" s="120" customFormat="1" ht="25.5">
      <c r="A85" s="34" t="s">
        <v>190</v>
      </c>
      <c r="B85" s="34" t="s">
        <v>198</v>
      </c>
      <c r="C85" s="34" t="s">
        <v>197</v>
      </c>
      <c r="D85" s="34" t="s">
        <v>159</v>
      </c>
      <c r="E85" s="36" t="s">
        <v>407</v>
      </c>
      <c r="F85" s="142">
        <v>21000</v>
      </c>
    </row>
    <row r="86" spans="1:6" s="120" customFormat="1" ht="38.25">
      <c r="A86" s="34" t="s">
        <v>190</v>
      </c>
      <c r="B86" s="34" t="s">
        <v>198</v>
      </c>
      <c r="C86" s="34" t="s">
        <v>206</v>
      </c>
      <c r="D86" s="34"/>
      <c r="E86" s="36" t="s">
        <v>207</v>
      </c>
      <c r="F86" s="142">
        <f>F87</f>
        <v>144800</v>
      </c>
    </row>
    <row r="87" spans="1:6" s="120" customFormat="1" ht="25.5">
      <c r="A87" s="34" t="s">
        <v>190</v>
      </c>
      <c r="B87" s="34" t="s">
        <v>198</v>
      </c>
      <c r="C87" s="34" t="s">
        <v>206</v>
      </c>
      <c r="D87" s="34" t="s">
        <v>159</v>
      </c>
      <c r="E87" s="36" t="s">
        <v>410</v>
      </c>
      <c r="F87" s="142">
        <v>144800</v>
      </c>
    </row>
    <row r="88" spans="1:6" s="120" customFormat="1" ht="12.75">
      <c r="A88" s="37" t="s">
        <v>190</v>
      </c>
      <c r="B88" s="37" t="s">
        <v>198</v>
      </c>
      <c r="C88" s="37" t="s">
        <v>208</v>
      </c>
      <c r="D88" s="37"/>
      <c r="E88" s="149" t="s">
        <v>371</v>
      </c>
      <c r="F88" s="143">
        <f>F89</f>
        <v>152000</v>
      </c>
    </row>
    <row r="89" spans="1:6" s="120" customFormat="1" ht="25.5">
      <c r="A89" s="34" t="s">
        <v>190</v>
      </c>
      <c r="B89" s="34" t="s">
        <v>198</v>
      </c>
      <c r="C89" s="34" t="s">
        <v>208</v>
      </c>
      <c r="D89" s="34"/>
      <c r="E89" s="36" t="s">
        <v>202</v>
      </c>
      <c r="F89" s="142">
        <f>F90</f>
        <v>152000</v>
      </c>
    </row>
    <row r="90" spans="1:6" s="120" customFormat="1" ht="25.5">
      <c r="A90" s="34" t="s">
        <v>190</v>
      </c>
      <c r="B90" s="34" t="s">
        <v>198</v>
      </c>
      <c r="C90" s="34" t="s">
        <v>208</v>
      </c>
      <c r="D90" s="34" t="s">
        <v>159</v>
      </c>
      <c r="E90" s="36" t="s">
        <v>410</v>
      </c>
      <c r="F90" s="142">
        <v>152000</v>
      </c>
    </row>
    <row r="91" spans="1:6" s="120" customFormat="1" ht="12.75">
      <c r="A91" s="37" t="s">
        <v>190</v>
      </c>
      <c r="B91" s="37" t="s">
        <v>198</v>
      </c>
      <c r="C91" s="150" t="s">
        <v>209</v>
      </c>
      <c r="D91" s="150"/>
      <c r="E91" s="149" t="s">
        <v>370</v>
      </c>
      <c r="F91" s="143">
        <f>F92</f>
        <v>15141.41</v>
      </c>
    </row>
    <row r="92" spans="1:6" s="120" customFormat="1" ht="25.5">
      <c r="A92" s="34" t="s">
        <v>190</v>
      </c>
      <c r="B92" s="34" t="s">
        <v>198</v>
      </c>
      <c r="C92" s="34" t="s">
        <v>209</v>
      </c>
      <c r="D92" s="34"/>
      <c r="E92" s="36" t="s">
        <v>205</v>
      </c>
      <c r="F92" s="142">
        <f>F93</f>
        <v>15141.41</v>
      </c>
    </row>
    <row r="93" spans="1:6" s="120" customFormat="1" ht="25.5">
      <c r="A93" s="34" t="s">
        <v>190</v>
      </c>
      <c r="B93" s="34" t="s">
        <v>198</v>
      </c>
      <c r="C93" s="34" t="s">
        <v>209</v>
      </c>
      <c r="D93" s="34" t="s">
        <v>159</v>
      </c>
      <c r="E93" s="36" t="s">
        <v>407</v>
      </c>
      <c r="F93" s="142">
        <v>15141.41</v>
      </c>
    </row>
    <row r="94" spans="1:6" s="120" customFormat="1" ht="12.75">
      <c r="A94" s="32" t="s">
        <v>156</v>
      </c>
      <c r="B94" s="32"/>
      <c r="C94" s="32"/>
      <c r="D94" s="32"/>
      <c r="E94" s="52" t="s">
        <v>210</v>
      </c>
      <c r="F94" s="141">
        <f>F95+F100</f>
        <v>966459.44</v>
      </c>
    </row>
    <row r="95" spans="1:6" s="120" customFormat="1" ht="12.75">
      <c r="A95" s="32" t="s">
        <v>156</v>
      </c>
      <c r="B95" s="32" t="s">
        <v>196</v>
      </c>
      <c r="C95" s="32"/>
      <c r="D95" s="32"/>
      <c r="E95" s="52" t="s">
        <v>211</v>
      </c>
      <c r="F95" s="141">
        <f>F96</f>
        <v>961459.44</v>
      </c>
    </row>
    <row r="96" spans="1:6" s="120" customFormat="1" ht="38.25">
      <c r="A96" s="41" t="s">
        <v>156</v>
      </c>
      <c r="B96" s="41" t="s">
        <v>196</v>
      </c>
      <c r="C96" s="41" t="s">
        <v>150</v>
      </c>
      <c r="D96" s="41"/>
      <c r="E96" s="55" t="s">
        <v>389</v>
      </c>
      <c r="F96" s="151">
        <f>F97</f>
        <v>961459.44</v>
      </c>
    </row>
    <row r="97" spans="1:6" s="120" customFormat="1" ht="38.25">
      <c r="A97" s="34" t="s">
        <v>156</v>
      </c>
      <c r="B97" s="34" t="s">
        <v>196</v>
      </c>
      <c r="C97" s="34" t="s">
        <v>151</v>
      </c>
      <c r="D97" s="34"/>
      <c r="E97" s="36" t="s">
        <v>408</v>
      </c>
      <c r="F97" s="142">
        <f>F98</f>
        <v>961459.44</v>
      </c>
    </row>
    <row r="98" spans="1:6" s="120" customFormat="1" ht="38.25">
      <c r="A98" s="34" t="s">
        <v>156</v>
      </c>
      <c r="B98" s="34" t="s">
        <v>196</v>
      </c>
      <c r="C98" s="34" t="s">
        <v>212</v>
      </c>
      <c r="D98" s="34"/>
      <c r="E98" s="36" t="s">
        <v>213</v>
      </c>
      <c r="F98" s="142">
        <f>F99</f>
        <v>961459.44</v>
      </c>
    </row>
    <row r="99" spans="1:6" s="120" customFormat="1" ht="25.5">
      <c r="A99" s="34" t="s">
        <v>156</v>
      </c>
      <c r="B99" s="34" t="s">
        <v>196</v>
      </c>
      <c r="C99" s="34" t="s">
        <v>212</v>
      </c>
      <c r="D99" s="34" t="s">
        <v>159</v>
      </c>
      <c r="E99" s="124" t="s">
        <v>424</v>
      </c>
      <c r="F99" s="142">
        <v>961459.44</v>
      </c>
    </row>
    <row r="100" spans="1:6" s="120" customFormat="1" ht="12.75">
      <c r="A100" s="37" t="s">
        <v>156</v>
      </c>
      <c r="B100" s="37" t="s">
        <v>214</v>
      </c>
      <c r="C100" s="37"/>
      <c r="D100" s="37"/>
      <c r="E100" s="51" t="s">
        <v>284</v>
      </c>
      <c r="F100" s="143">
        <f>F101</f>
        <v>5000</v>
      </c>
    </row>
    <row r="101" spans="1:6" s="120" customFormat="1" ht="25.5">
      <c r="A101" s="37" t="s">
        <v>156</v>
      </c>
      <c r="B101" s="37" t="s">
        <v>214</v>
      </c>
      <c r="C101" s="37" t="s">
        <v>215</v>
      </c>
      <c r="D101" s="37"/>
      <c r="E101" s="51" t="s">
        <v>216</v>
      </c>
      <c r="F101" s="143">
        <f>F102</f>
        <v>5000</v>
      </c>
    </row>
    <row r="102" spans="1:6" s="120" customFormat="1" ht="25.5">
      <c r="A102" s="34" t="s">
        <v>156</v>
      </c>
      <c r="B102" s="34" t="s">
        <v>214</v>
      </c>
      <c r="C102" s="34" t="s">
        <v>215</v>
      </c>
      <c r="D102" s="34" t="s">
        <v>159</v>
      </c>
      <c r="E102" s="124" t="s">
        <v>424</v>
      </c>
      <c r="F102" s="142">
        <v>5000</v>
      </c>
    </row>
    <row r="103" spans="1:6" s="120" customFormat="1" ht="12.75">
      <c r="A103" s="32" t="s">
        <v>217</v>
      </c>
      <c r="B103" s="40"/>
      <c r="C103" s="40"/>
      <c r="D103" s="40"/>
      <c r="E103" s="52" t="s">
        <v>218</v>
      </c>
      <c r="F103" s="145">
        <f>F104+F109</f>
        <v>800090</v>
      </c>
    </row>
    <row r="104" spans="1:6" s="120" customFormat="1" ht="12.75">
      <c r="A104" s="32" t="s">
        <v>217</v>
      </c>
      <c r="B104" s="40" t="s">
        <v>147</v>
      </c>
      <c r="C104" s="40"/>
      <c r="D104" s="40"/>
      <c r="E104" s="152" t="s">
        <v>346</v>
      </c>
      <c r="F104" s="145">
        <f>F105</f>
        <v>20000</v>
      </c>
    </row>
    <row r="105" spans="1:6" s="120" customFormat="1" ht="38.25">
      <c r="A105" s="42" t="s">
        <v>217</v>
      </c>
      <c r="B105" s="41" t="s">
        <v>147</v>
      </c>
      <c r="C105" s="41" t="s">
        <v>347</v>
      </c>
      <c r="D105" s="41"/>
      <c r="E105" s="153" t="s">
        <v>348</v>
      </c>
      <c r="F105" s="151">
        <f>F106</f>
        <v>20000</v>
      </c>
    </row>
    <row r="106" spans="1:6" s="120" customFormat="1" ht="12.75">
      <c r="A106" s="42" t="s">
        <v>217</v>
      </c>
      <c r="B106" s="41" t="s">
        <v>147</v>
      </c>
      <c r="C106" s="41" t="s">
        <v>349</v>
      </c>
      <c r="D106" s="41"/>
      <c r="E106" s="124" t="s">
        <v>476</v>
      </c>
      <c r="F106" s="151">
        <f>F107</f>
        <v>20000</v>
      </c>
    </row>
    <row r="107" spans="1:6" s="120" customFormat="1" ht="25.5">
      <c r="A107" s="42" t="s">
        <v>217</v>
      </c>
      <c r="B107" s="41" t="s">
        <v>147</v>
      </c>
      <c r="C107" s="41" t="s">
        <v>350</v>
      </c>
      <c r="D107" s="41"/>
      <c r="E107" s="124" t="s">
        <v>351</v>
      </c>
      <c r="F107" s="151">
        <f>F108</f>
        <v>20000</v>
      </c>
    </row>
    <row r="108" spans="1:6" s="120" customFormat="1" ht="25.5">
      <c r="A108" s="42" t="s">
        <v>217</v>
      </c>
      <c r="B108" s="41" t="s">
        <v>147</v>
      </c>
      <c r="C108" s="41" t="s">
        <v>350</v>
      </c>
      <c r="D108" s="41" t="s">
        <v>159</v>
      </c>
      <c r="E108" s="124" t="s">
        <v>424</v>
      </c>
      <c r="F108" s="151">
        <v>20000</v>
      </c>
    </row>
    <row r="109" spans="1:6" s="120" customFormat="1" ht="12.75">
      <c r="A109" s="40" t="s">
        <v>217</v>
      </c>
      <c r="B109" s="40" t="s">
        <v>190</v>
      </c>
      <c r="C109" s="40"/>
      <c r="D109" s="40"/>
      <c r="E109" s="52" t="s">
        <v>219</v>
      </c>
      <c r="F109" s="145">
        <f>SUM(F110+F114)</f>
        <v>780090</v>
      </c>
    </row>
    <row r="110" spans="1:6" s="120" customFormat="1" ht="51">
      <c r="A110" s="39" t="s">
        <v>217</v>
      </c>
      <c r="B110" s="39" t="s">
        <v>190</v>
      </c>
      <c r="C110" s="40" t="s">
        <v>220</v>
      </c>
      <c r="D110" s="40"/>
      <c r="E110" s="52" t="s">
        <v>421</v>
      </c>
      <c r="F110" s="145">
        <f>F111</f>
        <v>264000</v>
      </c>
    </row>
    <row r="111" spans="1:6" s="120" customFormat="1" ht="25.5">
      <c r="A111" s="34" t="s">
        <v>217</v>
      </c>
      <c r="B111" s="34" t="s">
        <v>190</v>
      </c>
      <c r="C111" s="41" t="s">
        <v>222</v>
      </c>
      <c r="D111" s="41"/>
      <c r="E111" s="36" t="s">
        <v>478</v>
      </c>
      <c r="F111" s="151">
        <f>F113</f>
        <v>264000</v>
      </c>
    </row>
    <row r="112" spans="1:6" s="120" customFormat="1" ht="25.5">
      <c r="A112" s="34" t="s">
        <v>217</v>
      </c>
      <c r="B112" s="34" t="s">
        <v>190</v>
      </c>
      <c r="C112" s="41" t="s">
        <v>223</v>
      </c>
      <c r="D112" s="41"/>
      <c r="E112" s="36" t="s">
        <v>224</v>
      </c>
      <c r="F112" s="151">
        <f>F113</f>
        <v>264000</v>
      </c>
    </row>
    <row r="113" spans="1:6" s="120" customFormat="1" ht="25.5">
      <c r="A113" s="39" t="s">
        <v>217</v>
      </c>
      <c r="B113" s="39" t="s">
        <v>190</v>
      </c>
      <c r="C113" s="41" t="s">
        <v>223</v>
      </c>
      <c r="D113" s="41" t="s">
        <v>159</v>
      </c>
      <c r="E113" s="36" t="s">
        <v>410</v>
      </c>
      <c r="F113" s="151">
        <v>264000</v>
      </c>
    </row>
    <row r="114" spans="1:6" s="120" customFormat="1" ht="38.25">
      <c r="A114" s="39" t="s">
        <v>217</v>
      </c>
      <c r="B114" s="39" t="s">
        <v>190</v>
      </c>
      <c r="C114" s="39" t="s">
        <v>150</v>
      </c>
      <c r="D114" s="39"/>
      <c r="E114" s="54" t="s">
        <v>389</v>
      </c>
      <c r="F114" s="147">
        <f>F115</f>
        <v>516090</v>
      </c>
    </row>
    <row r="115" spans="1:6" s="120" customFormat="1" ht="12.75">
      <c r="A115" s="34" t="s">
        <v>217</v>
      </c>
      <c r="B115" s="34" t="s">
        <v>190</v>
      </c>
      <c r="C115" s="34" t="s">
        <v>225</v>
      </c>
      <c r="D115" s="34"/>
      <c r="E115" s="36" t="s">
        <v>422</v>
      </c>
      <c r="F115" s="142">
        <f>SUM(F116+F120+F122+F124)</f>
        <v>516090</v>
      </c>
    </row>
    <row r="116" spans="1:6" s="120" customFormat="1" ht="12.75">
      <c r="A116" s="40" t="s">
        <v>217</v>
      </c>
      <c r="B116" s="40" t="s">
        <v>190</v>
      </c>
      <c r="C116" s="39" t="s">
        <v>227</v>
      </c>
      <c r="D116" s="40"/>
      <c r="E116" s="53" t="s">
        <v>228</v>
      </c>
      <c r="F116" s="145">
        <f>F117</f>
        <v>95000</v>
      </c>
    </row>
    <row r="117" spans="1:6" s="120" customFormat="1" ht="25.5">
      <c r="A117" s="34" t="s">
        <v>217</v>
      </c>
      <c r="B117" s="34" t="s">
        <v>190</v>
      </c>
      <c r="C117" s="34" t="s">
        <v>227</v>
      </c>
      <c r="D117" s="34" t="s">
        <v>159</v>
      </c>
      <c r="E117" s="36" t="s">
        <v>410</v>
      </c>
      <c r="F117" s="142">
        <v>95000</v>
      </c>
    </row>
    <row r="118" spans="1:6" s="120" customFormat="1" ht="38.25" hidden="1">
      <c r="A118" s="34" t="s">
        <v>217</v>
      </c>
      <c r="B118" s="34" t="s">
        <v>190</v>
      </c>
      <c r="C118" s="34" t="s">
        <v>229</v>
      </c>
      <c r="D118" s="34"/>
      <c r="E118" s="54" t="s">
        <v>230</v>
      </c>
      <c r="F118" s="147">
        <f>F119</f>
        <v>0</v>
      </c>
    </row>
    <row r="119" spans="1:6" s="120" customFormat="1" ht="25.5" hidden="1">
      <c r="A119" s="34" t="s">
        <v>217</v>
      </c>
      <c r="B119" s="34" t="s">
        <v>190</v>
      </c>
      <c r="C119" s="34" t="s">
        <v>229</v>
      </c>
      <c r="D119" s="34" t="s">
        <v>159</v>
      </c>
      <c r="E119" s="36" t="s">
        <v>407</v>
      </c>
      <c r="F119" s="142">
        <v>0</v>
      </c>
    </row>
    <row r="120" spans="1:6" s="120" customFormat="1" ht="38.25">
      <c r="A120" s="40" t="s">
        <v>217</v>
      </c>
      <c r="B120" s="40" t="s">
        <v>190</v>
      </c>
      <c r="C120" s="39" t="s">
        <v>231</v>
      </c>
      <c r="D120" s="40"/>
      <c r="E120" s="53" t="s">
        <v>449</v>
      </c>
      <c r="F120" s="145">
        <f>F121</f>
        <v>131600</v>
      </c>
    </row>
    <row r="121" spans="1:6" s="120" customFormat="1" ht="25.5">
      <c r="A121" s="34" t="s">
        <v>217</v>
      </c>
      <c r="B121" s="34" t="s">
        <v>190</v>
      </c>
      <c r="C121" s="34" t="s">
        <v>231</v>
      </c>
      <c r="D121" s="34" t="s">
        <v>159</v>
      </c>
      <c r="E121" s="36" t="s">
        <v>410</v>
      </c>
      <c r="F121" s="142">
        <v>131600</v>
      </c>
    </row>
    <row r="122" spans="1:6" s="120" customFormat="1" ht="12.75">
      <c r="A122" s="40" t="s">
        <v>217</v>
      </c>
      <c r="B122" s="40" t="s">
        <v>190</v>
      </c>
      <c r="C122" s="39" t="s">
        <v>232</v>
      </c>
      <c r="D122" s="41"/>
      <c r="E122" s="53" t="s">
        <v>233</v>
      </c>
      <c r="F122" s="145">
        <f>F123</f>
        <v>62000</v>
      </c>
    </row>
    <row r="123" spans="1:6" s="120" customFormat="1" ht="25.5">
      <c r="A123" s="34" t="s">
        <v>217</v>
      </c>
      <c r="B123" s="34" t="s">
        <v>190</v>
      </c>
      <c r="C123" s="34" t="s">
        <v>232</v>
      </c>
      <c r="D123" s="34" t="s">
        <v>159</v>
      </c>
      <c r="E123" s="36" t="s">
        <v>410</v>
      </c>
      <c r="F123" s="142">
        <v>62000</v>
      </c>
    </row>
    <row r="124" spans="1:6" s="120" customFormat="1" ht="25.5">
      <c r="A124" s="40" t="s">
        <v>217</v>
      </c>
      <c r="B124" s="40" t="s">
        <v>190</v>
      </c>
      <c r="C124" s="39" t="s">
        <v>234</v>
      </c>
      <c r="D124" s="40"/>
      <c r="E124" s="53" t="s">
        <v>423</v>
      </c>
      <c r="F124" s="145">
        <f>F125</f>
        <v>227490</v>
      </c>
    </row>
    <row r="125" spans="1:6" s="120" customFormat="1" ht="25.5">
      <c r="A125" s="34" t="s">
        <v>217</v>
      </c>
      <c r="B125" s="34" t="s">
        <v>190</v>
      </c>
      <c r="C125" s="34" t="s">
        <v>234</v>
      </c>
      <c r="D125" s="34" t="s">
        <v>159</v>
      </c>
      <c r="E125" s="36" t="s">
        <v>410</v>
      </c>
      <c r="F125" s="151">
        <v>227490</v>
      </c>
    </row>
    <row r="126" spans="1:6" s="120" customFormat="1" ht="12.75">
      <c r="A126" s="32" t="s">
        <v>165</v>
      </c>
      <c r="B126" s="32"/>
      <c r="C126" s="32"/>
      <c r="D126" s="32"/>
      <c r="E126" s="52" t="s">
        <v>235</v>
      </c>
      <c r="F126" s="141">
        <f>F127+F140+F136</f>
        <v>15000</v>
      </c>
    </row>
    <row r="127" spans="1:6" s="120" customFormat="1" ht="12.75">
      <c r="A127" s="37" t="s">
        <v>165</v>
      </c>
      <c r="B127" s="37" t="s">
        <v>165</v>
      </c>
      <c r="C127" s="37"/>
      <c r="D127" s="37"/>
      <c r="E127" s="51" t="s">
        <v>448</v>
      </c>
      <c r="F127" s="143">
        <f>F128+F132</f>
        <v>5000</v>
      </c>
    </row>
    <row r="128" spans="1:6" s="120" customFormat="1" ht="25.5">
      <c r="A128" s="32" t="s">
        <v>165</v>
      </c>
      <c r="B128" s="32" t="s">
        <v>165</v>
      </c>
      <c r="C128" s="32" t="s">
        <v>236</v>
      </c>
      <c r="D128" s="32"/>
      <c r="E128" s="52" t="s">
        <v>447</v>
      </c>
      <c r="F128" s="141">
        <f>F129</f>
        <v>3000</v>
      </c>
    </row>
    <row r="129" spans="1:6" s="120" customFormat="1" ht="25.5">
      <c r="A129" s="41" t="s">
        <v>165</v>
      </c>
      <c r="B129" s="41" t="s">
        <v>165</v>
      </c>
      <c r="C129" s="34" t="s">
        <v>237</v>
      </c>
      <c r="D129" s="41"/>
      <c r="E129" s="36" t="s">
        <v>298</v>
      </c>
      <c r="F129" s="151">
        <f>F130</f>
        <v>3000</v>
      </c>
    </row>
    <row r="130" spans="1:6" s="120" customFormat="1" ht="25.5">
      <c r="A130" s="34" t="s">
        <v>165</v>
      </c>
      <c r="B130" s="34" t="s">
        <v>165</v>
      </c>
      <c r="C130" s="34" t="s">
        <v>238</v>
      </c>
      <c r="D130" s="34"/>
      <c r="E130" s="36" t="s">
        <v>446</v>
      </c>
      <c r="F130" s="142">
        <f>F131</f>
        <v>3000</v>
      </c>
    </row>
    <row r="131" spans="1:6" s="120" customFormat="1" ht="25.5">
      <c r="A131" s="34" t="s">
        <v>165</v>
      </c>
      <c r="B131" s="34" t="s">
        <v>165</v>
      </c>
      <c r="C131" s="34" t="s">
        <v>238</v>
      </c>
      <c r="D131" s="34" t="s">
        <v>159</v>
      </c>
      <c r="E131" s="36" t="s">
        <v>410</v>
      </c>
      <c r="F131" s="142">
        <v>3000</v>
      </c>
    </row>
    <row r="132" spans="1:6" s="120" customFormat="1" ht="51">
      <c r="A132" s="32" t="s">
        <v>165</v>
      </c>
      <c r="B132" s="32"/>
      <c r="C132" s="37" t="s">
        <v>239</v>
      </c>
      <c r="D132" s="32"/>
      <c r="E132" s="52" t="s">
        <v>353</v>
      </c>
      <c r="F132" s="141">
        <f>F133</f>
        <v>2000</v>
      </c>
    </row>
    <row r="133" spans="1:6" s="120" customFormat="1" ht="25.5">
      <c r="A133" s="41" t="s">
        <v>165</v>
      </c>
      <c r="B133" s="41" t="s">
        <v>165</v>
      </c>
      <c r="C133" s="34" t="s">
        <v>240</v>
      </c>
      <c r="D133" s="41"/>
      <c r="E133" s="36" t="s">
        <v>445</v>
      </c>
      <c r="F133" s="151">
        <f>F134</f>
        <v>2000</v>
      </c>
    </row>
    <row r="134" spans="1:9" s="120" customFormat="1" ht="25.5">
      <c r="A134" s="34" t="s">
        <v>165</v>
      </c>
      <c r="B134" s="34" t="s">
        <v>165</v>
      </c>
      <c r="C134" s="34" t="s">
        <v>241</v>
      </c>
      <c r="D134" s="34"/>
      <c r="E134" s="36" t="s">
        <v>444</v>
      </c>
      <c r="F134" s="142">
        <f>F135</f>
        <v>2000</v>
      </c>
      <c r="I134" s="36"/>
    </row>
    <row r="135" spans="1:6" s="120" customFormat="1" ht="25.5">
      <c r="A135" s="34" t="s">
        <v>165</v>
      </c>
      <c r="B135" s="34" t="s">
        <v>165</v>
      </c>
      <c r="C135" s="34" t="s">
        <v>241</v>
      </c>
      <c r="D135" s="34" t="s">
        <v>159</v>
      </c>
      <c r="E135" s="36" t="s">
        <v>410</v>
      </c>
      <c r="F135" s="142">
        <v>2000</v>
      </c>
    </row>
    <row r="136" spans="1:6" s="120" customFormat="1" ht="51">
      <c r="A136" s="32" t="s">
        <v>165</v>
      </c>
      <c r="B136" s="32" t="s">
        <v>165</v>
      </c>
      <c r="C136" s="34"/>
      <c r="D136" s="34"/>
      <c r="E136" s="51" t="s">
        <v>443</v>
      </c>
      <c r="F136" s="143">
        <f>F137</f>
        <v>10000</v>
      </c>
    </row>
    <row r="137" spans="1:6" s="120" customFormat="1" ht="25.5">
      <c r="A137" s="32" t="s">
        <v>165</v>
      </c>
      <c r="B137" s="32" t="s">
        <v>165</v>
      </c>
      <c r="C137" s="34" t="s">
        <v>345</v>
      </c>
      <c r="D137" s="34"/>
      <c r="E137" s="36" t="s">
        <v>242</v>
      </c>
      <c r="F137" s="142">
        <f>F139</f>
        <v>10000</v>
      </c>
    </row>
    <row r="138" spans="1:6" s="120" customFormat="1" ht="25.5">
      <c r="A138" s="32" t="s">
        <v>165</v>
      </c>
      <c r="B138" s="32" t="s">
        <v>165</v>
      </c>
      <c r="C138" s="34" t="s">
        <v>345</v>
      </c>
      <c r="D138" s="34"/>
      <c r="E138" s="36" t="s">
        <v>243</v>
      </c>
      <c r="F138" s="142">
        <f>F139</f>
        <v>10000</v>
      </c>
    </row>
    <row r="139" spans="1:6" s="120" customFormat="1" ht="25.5">
      <c r="A139" s="32" t="s">
        <v>165</v>
      </c>
      <c r="B139" s="32" t="s">
        <v>165</v>
      </c>
      <c r="C139" s="34" t="s">
        <v>345</v>
      </c>
      <c r="D139" s="34" t="s">
        <v>159</v>
      </c>
      <c r="E139" s="36" t="s">
        <v>410</v>
      </c>
      <c r="F139" s="142">
        <v>10000</v>
      </c>
    </row>
    <row r="140" spans="1:6" s="120" customFormat="1" ht="38.25" hidden="1">
      <c r="A140" s="32" t="s">
        <v>165</v>
      </c>
      <c r="B140" s="32" t="s">
        <v>165</v>
      </c>
      <c r="C140" s="34" t="s">
        <v>285</v>
      </c>
      <c r="D140" s="34"/>
      <c r="E140" s="51" t="s">
        <v>244</v>
      </c>
      <c r="F140" s="147">
        <f>F141</f>
        <v>0</v>
      </c>
    </row>
    <row r="141" spans="1:6" s="120" customFormat="1" ht="25.5" hidden="1">
      <c r="A141" s="32" t="s">
        <v>165</v>
      </c>
      <c r="B141" s="32" t="s">
        <v>165</v>
      </c>
      <c r="C141" s="34" t="s">
        <v>245</v>
      </c>
      <c r="D141" s="34"/>
      <c r="E141" s="36" t="s">
        <v>246</v>
      </c>
      <c r="F141" s="142">
        <f>F143</f>
        <v>0</v>
      </c>
    </row>
    <row r="142" spans="1:6" s="120" customFormat="1" ht="12.75" hidden="1">
      <c r="A142" s="32" t="s">
        <v>165</v>
      </c>
      <c r="B142" s="32" t="s">
        <v>165</v>
      </c>
      <c r="C142" s="34" t="s">
        <v>335</v>
      </c>
      <c r="D142" s="34"/>
      <c r="E142" s="36" t="s">
        <v>247</v>
      </c>
      <c r="F142" s="142"/>
    </row>
    <row r="143" spans="1:6" s="120" customFormat="1" ht="12.75" hidden="1">
      <c r="A143" s="32" t="s">
        <v>165</v>
      </c>
      <c r="B143" s="32" t="s">
        <v>165</v>
      </c>
      <c r="C143" s="34" t="s">
        <v>245</v>
      </c>
      <c r="D143" s="34" t="s">
        <v>159</v>
      </c>
      <c r="E143" s="36" t="s">
        <v>247</v>
      </c>
      <c r="F143" s="142">
        <v>0</v>
      </c>
    </row>
    <row r="144" spans="1:6" s="120" customFormat="1" ht="25.5">
      <c r="A144" s="32" t="s">
        <v>248</v>
      </c>
      <c r="B144" s="32"/>
      <c r="C144" s="32"/>
      <c r="D144" s="32"/>
      <c r="E144" s="52" t="s">
        <v>249</v>
      </c>
      <c r="F144" s="141">
        <f>F145+F163</f>
        <v>2570951.0300000003</v>
      </c>
    </row>
    <row r="145" spans="1:6" s="120" customFormat="1" ht="12.75">
      <c r="A145" s="32" t="s">
        <v>248</v>
      </c>
      <c r="B145" s="32" t="s">
        <v>147</v>
      </c>
      <c r="C145" s="32"/>
      <c r="D145" s="32"/>
      <c r="E145" s="52" t="s">
        <v>250</v>
      </c>
      <c r="F145" s="141">
        <f>F146+F154+F150+F161</f>
        <v>1408651.03</v>
      </c>
    </row>
    <row r="146" spans="1:6" s="120" customFormat="1" ht="38.25" hidden="1">
      <c r="A146" s="32" t="s">
        <v>248</v>
      </c>
      <c r="B146" s="32" t="s">
        <v>147</v>
      </c>
      <c r="C146" s="32" t="s">
        <v>177</v>
      </c>
      <c r="D146" s="32"/>
      <c r="E146" s="52" t="s">
        <v>178</v>
      </c>
      <c r="F146" s="141">
        <f>F147</f>
        <v>0</v>
      </c>
    </row>
    <row r="147" spans="1:6" s="120" customFormat="1" ht="25.5" hidden="1">
      <c r="A147" s="41" t="s">
        <v>248</v>
      </c>
      <c r="B147" s="41" t="s">
        <v>147</v>
      </c>
      <c r="C147" s="34" t="s">
        <v>179</v>
      </c>
      <c r="D147" s="41"/>
      <c r="E147" s="55" t="s">
        <v>251</v>
      </c>
      <c r="F147" s="151">
        <f>F148</f>
        <v>0</v>
      </c>
    </row>
    <row r="148" spans="1:6" s="120" customFormat="1" ht="25.5" hidden="1">
      <c r="A148" s="34" t="s">
        <v>248</v>
      </c>
      <c r="B148" s="34" t="s">
        <v>147</v>
      </c>
      <c r="C148" s="34" t="s">
        <v>180</v>
      </c>
      <c r="D148" s="34"/>
      <c r="E148" s="36" t="s">
        <v>181</v>
      </c>
      <c r="F148" s="142">
        <f>F149</f>
        <v>0</v>
      </c>
    </row>
    <row r="149" spans="1:6" s="120" customFormat="1" ht="25.5" hidden="1">
      <c r="A149" s="34" t="s">
        <v>248</v>
      </c>
      <c r="B149" s="34" t="s">
        <v>147</v>
      </c>
      <c r="C149" s="34" t="s">
        <v>180</v>
      </c>
      <c r="D149" s="34" t="s">
        <v>159</v>
      </c>
      <c r="E149" s="36" t="s">
        <v>407</v>
      </c>
      <c r="F149" s="142">
        <v>0</v>
      </c>
    </row>
    <row r="150" spans="1:6" s="120" customFormat="1" ht="25.5" hidden="1">
      <c r="A150" s="34" t="s">
        <v>248</v>
      </c>
      <c r="B150" s="34" t="s">
        <v>147</v>
      </c>
      <c r="C150" s="34" t="s">
        <v>252</v>
      </c>
      <c r="D150" s="34"/>
      <c r="E150" s="51" t="s">
        <v>253</v>
      </c>
      <c r="F150" s="142">
        <f>F151</f>
        <v>0</v>
      </c>
    </row>
    <row r="151" spans="1:6" s="120" customFormat="1" ht="38.25" hidden="1">
      <c r="A151" s="34" t="s">
        <v>248</v>
      </c>
      <c r="B151" s="34" t="s">
        <v>147</v>
      </c>
      <c r="C151" s="34" t="s">
        <v>252</v>
      </c>
      <c r="D151" s="34" t="s">
        <v>159</v>
      </c>
      <c r="E151" s="36" t="s">
        <v>425</v>
      </c>
      <c r="F151" s="142">
        <f>F152</f>
        <v>0</v>
      </c>
    </row>
    <row r="152" spans="1:6" s="120" customFormat="1" ht="25.5" hidden="1">
      <c r="A152" s="34" t="s">
        <v>248</v>
      </c>
      <c r="B152" s="34" t="s">
        <v>147</v>
      </c>
      <c r="C152" s="34" t="s">
        <v>252</v>
      </c>
      <c r="D152" s="34" t="s">
        <v>159</v>
      </c>
      <c r="E152" s="36" t="s">
        <v>409</v>
      </c>
      <c r="F152" s="151">
        <v>0</v>
      </c>
    </row>
    <row r="153" spans="1:6" s="120" customFormat="1" ht="25.5" hidden="1">
      <c r="A153" s="34" t="s">
        <v>248</v>
      </c>
      <c r="B153" s="34" t="s">
        <v>147</v>
      </c>
      <c r="C153" s="34" t="s">
        <v>254</v>
      </c>
      <c r="D153" s="34" t="s">
        <v>159</v>
      </c>
      <c r="E153" s="36" t="s">
        <v>409</v>
      </c>
      <c r="F153" s="151"/>
    </row>
    <row r="154" spans="1:6" s="120" customFormat="1" ht="38.25">
      <c r="A154" s="40" t="s">
        <v>248</v>
      </c>
      <c r="B154" s="40" t="s">
        <v>147</v>
      </c>
      <c r="C154" s="40" t="s">
        <v>150</v>
      </c>
      <c r="D154" s="40"/>
      <c r="E154" s="53" t="s">
        <v>389</v>
      </c>
      <c r="F154" s="145">
        <f>F155</f>
        <v>1408651.03</v>
      </c>
    </row>
    <row r="155" spans="1:6" s="120" customFormat="1" ht="38.25">
      <c r="A155" s="34" t="s">
        <v>248</v>
      </c>
      <c r="B155" s="34" t="s">
        <v>147</v>
      </c>
      <c r="C155" s="34" t="s">
        <v>151</v>
      </c>
      <c r="D155" s="34"/>
      <c r="E155" s="36" t="s">
        <v>408</v>
      </c>
      <c r="F155" s="142">
        <f>F156</f>
        <v>1408651.03</v>
      </c>
    </row>
    <row r="156" spans="1:6" s="120" customFormat="1" ht="25.5">
      <c r="A156" s="34" t="s">
        <v>248</v>
      </c>
      <c r="B156" s="34" t="s">
        <v>147</v>
      </c>
      <c r="C156" s="34" t="s">
        <v>255</v>
      </c>
      <c r="D156" s="34"/>
      <c r="E156" s="36" t="s">
        <v>442</v>
      </c>
      <c r="F156" s="142">
        <f>F157+F158+F160+F159</f>
        <v>1408651.03</v>
      </c>
    </row>
    <row r="157" spans="1:6" s="120" customFormat="1" ht="12.75">
      <c r="A157" s="34" t="s">
        <v>248</v>
      </c>
      <c r="B157" s="34" t="s">
        <v>147</v>
      </c>
      <c r="C157" s="34" t="s">
        <v>255</v>
      </c>
      <c r="D157" s="34" t="s">
        <v>256</v>
      </c>
      <c r="E157" s="36" t="s">
        <v>257</v>
      </c>
      <c r="F157" s="142">
        <v>867778</v>
      </c>
    </row>
    <row r="158" spans="1:6" s="120" customFormat="1" ht="25.5">
      <c r="A158" s="34" t="s">
        <v>248</v>
      </c>
      <c r="B158" s="34" t="s">
        <v>147</v>
      </c>
      <c r="C158" s="34" t="s">
        <v>255</v>
      </c>
      <c r="D158" s="34" t="s">
        <v>159</v>
      </c>
      <c r="E158" s="36" t="s">
        <v>407</v>
      </c>
      <c r="F158" s="142">
        <v>471513.83</v>
      </c>
    </row>
    <row r="159" spans="1:6" s="120" customFormat="1" ht="12.75">
      <c r="A159" s="34" t="s">
        <v>248</v>
      </c>
      <c r="B159" s="34" t="s">
        <v>147</v>
      </c>
      <c r="C159" s="34" t="s">
        <v>255</v>
      </c>
      <c r="D159" s="34" t="s">
        <v>161</v>
      </c>
      <c r="E159" s="36" t="s">
        <v>162</v>
      </c>
      <c r="F159" s="142">
        <v>19000</v>
      </c>
    </row>
    <row r="160" spans="1:6" s="120" customFormat="1" ht="12.75">
      <c r="A160" s="34" t="s">
        <v>248</v>
      </c>
      <c r="B160" s="34" t="s">
        <v>147</v>
      </c>
      <c r="C160" s="34" t="s">
        <v>255</v>
      </c>
      <c r="D160" s="34" t="s">
        <v>163</v>
      </c>
      <c r="E160" s="36" t="s">
        <v>419</v>
      </c>
      <c r="F160" s="142">
        <v>50359.2</v>
      </c>
    </row>
    <row r="161" spans="1:6" s="120" customFormat="1" ht="25.5">
      <c r="A161" s="34" t="s">
        <v>248</v>
      </c>
      <c r="B161" s="34" t="s">
        <v>147</v>
      </c>
      <c r="C161" s="34" t="s">
        <v>261</v>
      </c>
      <c r="D161" s="34"/>
      <c r="E161" s="36" t="s">
        <v>262</v>
      </c>
      <c r="F161" s="142">
        <v>0</v>
      </c>
    </row>
    <row r="162" spans="1:6" s="120" customFormat="1" ht="12.75">
      <c r="A162" s="34" t="s">
        <v>248</v>
      </c>
      <c r="B162" s="34" t="s">
        <v>147</v>
      </c>
      <c r="C162" s="34" t="s">
        <v>261</v>
      </c>
      <c r="D162" s="34" t="s">
        <v>256</v>
      </c>
      <c r="E162" s="36" t="s">
        <v>257</v>
      </c>
      <c r="F162" s="142">
        <v>0</v>
      </c>
    </row>
    <row r="163" spans="1:6" s="120" customFormat="1" ht="12.75">
      <c r="A163" s="32" t="s">
        <v>248</v>
      </c>
      <c r="B163" s="32" t="s">
        <v>156</v>
      </c>
      <c r="C163" s="32"/>
      <c r="D163" s="32"/>
      <c r="E163" s="52" t="s">
        <v>441</v>
      </c>
      <c r="F163" s="141">
        <f>F164</f>
        <v>1162300</v>
      </c>
    </row>
    <row r="164" spans="1:6" s="120" customFormat="1" ht="38.25">
      <c r="A164" s="37" t="s">
        <v>248</v>
      </c>
      <c r="B164" s="37" t="s">
        <v>156</v>
      </c>
      <c r="C164" s="37" t="s">
        <v>150</v>
      </c>
      <c r="D164" s="37"/>
      <c r="E164" s="51" t="s">
        <v>389</v>
      </c>
      <c r="F164" s="143">
        <f>F165</f>
        <v>1162300</v>
      </c>
    </row>
    <row r="165" spans="1:6" s="13" customFormat="1" ht="38.25">
      <c r="A165" s="34" t="s">
        <v>248</v>
      </c>
      <c r="B165" s="34" t="s">
        <v>156</v>
      </c>
      <c r="C165" s="34" t="s">
        <v>151</v>
      </c>
      <c r="D165" s="34"/>
      <c r="E165" s="36" t="s">
        <v>408</v>
      </c>
      <c r="F165" s="142">
        <f>F166+F171</f>
        <v>1162300</v>
      </c>
    </row>
    <row r="166" spans="1:6" s="120" customFormat="1" ht="25.5" hidden="1">
      <c r="A166" s="39" t="s">
        <v>248</v>
      </c>
      <c r="B166" s="39" t="s">
        <v>156</v>
      </c>
      <c r="C166" s="39" t="s">
        <v>263</v>
      </c>
      <c r="D166" s="39"/>
      <c r="E166" s="54" t="s">
        <v>264</v>
      </c>
      <c r="F166" s="147">
        <f>F167</f>
        <v>0</v>
      </c>
    </row>
    <row r="167" spans="1:6" s="120" customFormat="1" ht="12.75" hidden="1">
      <c r="A167" s="34" t="s">
        <v>248</v>
      </c>
      <c r="B167" s="34" t="s">
        <v>156</v>
      </c>
      <c r="C167" s="34" t="s">
        <v>263</v>
      </c>
      <c r="D167" s="34" t="s">
        <v>256</v>
      </c>
      <c r="E167" s="36" t="s">
        <v>257</v>
      </c>
      <c r="F167" s="142">
        <f>F169+F168+F170</f>
        <v>0</v>
      </c>
    </row>
    <row r="168" spans="1:6" s="120" customFormat="1" ht="12.75" hidden="1">
      <c r="A168" s="34" t="s">
        <v>248</v>
      </c>
      <c r="B168" s="34" t="s">
        <v>156</v>
      </c>
      <c r="C168" s="34" t="s">
        <v>263</v>
      </c>
      <c r="D168" s="34" t="s">
        <v>258</v>
      </c>
      <c r="E168" s="36" t="s">
        <v>194</v>
      </c>
      <c r="F168" s="142">
        <v>0</v>
      </c>
    </row>
    <row r="169" spans="1:6" s="120" customFormat="1" ht="38.25" hidden="1">
      <c r="A169" s="34" t="s">
        <v>248</v>
      </c>
      <c r="B169" s="34" t="s">
        <v>156</v>
      </c>
      <c r="C169" s="34" t="s">
        <v>263</v>
      </c>
      <c r="D169" s="34" t="s">
        <v>259</v>
      </c>
      <c r="E169" s="36" t="s">
        <v>260</v>
      </c>
      <c r="F169" s="142">
        <v>0</v>
      </c>
    </row>
    <row r="170" spans="1:6" s="120" customFormat="1" ht="38.25" hidden="1">
      <c r="A170" s="34" t="s">
        <v>248</v>
      </c>
      <c r="B170" s="34" t="s">
        <v>156</v>
      </c>
      <c r="C170" s="34" t="s">
        <v>263</v>
      </c>
      <c r="D170" s="34" t="s">
        <v>259</v>
      </c>
      <c r="E170" s="36" t="s">
        <v>260</v>
      </c>
      <c r="F170" s="142">
        <v>0</v>
      </c>
    </row>
    <row r="171" spans="1:6" s="120" customFormat="1" ht="63.75">
      <c r="A171" s="34" t="s">
        <v>248</v>
      </c>
      <c r="B171" s="34" t="s">
        <v>156</v>
      </c>
      <c r="C171" s="34" t="s">
        <v>265</v>
      </c>
      <c r="D171" s="34"/>
      <c r="E171" s="36" t="s">
        <v>440</v>
      </c>
      <c r="F171" s="142">
        <f>F172</f>
        <v>1162300</v>
      </c>
    </row>
    <row r="172" spans="1:6" s="120" customFormat="1" ht="25.5">
      <c r="A172" s="34" t="s">
        <v>248</v>
      </c>
      <c r="B172" s="34" t="s">
        <v>156</v>
      </c>
      <c r="C172" s="34" t="s">
        <v>265</v>
      </c>
      <c r="D172" s="34" t="s">
        <v>155</v>
      </c>
      <c r="E172" s="36" t="s">
        <v>439</v>
      </c>
      <c r="F172" s="142">
        <v>1162300</v>
      </c>
    </row>
    <row r="173" spans="1:6" s="120" customFormat="1" ht="12.75">
      <c r="A173" s="32" t="s">
        <v>198</v>
      </c>
      <c r="B173" s="39"/>
      <c r="C173" s="34"/>
      <c r="D173" s="34"/>
      <c r="E173" s="52" t="s">
        <v>438</v>
      </c>
      <c r="F173" s="145">
        <f>F174+F185</f>
        <v>200000</v>
      </c>
    </row>
    <row r="174" spans="1:6" s="139" customFormat="1" ht="38.25">
      <c r="A174" s="32" t="s">
        <v>198</v>
      </c>
      <c r="B174" s="32"/>
      <c r="C174" s="32" t="s">
        <v>266</v>
      </c>
      <c r="D174" s="32"/>
      <c r="E174" s="51" t="s">
        <v>437</v>
      </c>
      <c r="F174" s="143">
        <f>F175</f>
        <v>190000</v>
      </c>
    </row>
    <row r="175" spans="1:6" s="120" customFormat="1" ht="25.5">
      <c r="A175" s="41" t="s">
        <v>198</v>
      </c>
      <c r="B175" s="34"/>
      <c r="C175" s="34" t="s">
        <v>267</v>
      </c>
      <c r="D175" s="34"/>
      <c r="E175" s="55" t="s">
        <v>268</v>
      </c>
      <c r="F175" s="151">
        <f>F176+F179</f>
        <v>190000</v>
      </c>
    </row>
    <row r="176" spans="1:6" s="120" customFormat="1" ht="25.5">
      <c r="A176" s="34" t="s">
        <v>198</v>
      </c>
      <c r="B176" s="34" t="s">
        <v>147</v>
      </c>
      <c r="C176" s="34" t="s">
        <v>269</v>
      </c>
      <c r="D176" s="34"/>
      <c r="E176" s="36" t="s">
        <v>434</v>
      </c>
      <c r="F176" s="142">
        <f>F177</f>
        <v>160000</v>
      </c>
    </row>
    <row r="177" spans="1:6" s="120" customFormat="1" ht="25.5">
      <c r="A177" s="34" t="s">
        <v>198</v>
      </c>
      <c r="B177" s="34" t="s">
        <v>147</v>
      </c>
      <c r="C177" s="34" t="s">
        <v>271</v>
      </c>
      <c r="D177" s="34"/>
      <c r="E177" s="36" t="s">
        <v>436</v>
      </c>
      <c r="F177" s="142">
        <f>F178</f>
        <v>160000</v>
      </c>
    </row>
    <row r="178" spans="1:6" s="120" customFormat="1" ht="12.75">
      <c r="A178" s="34" t="s">
        <v>198</v>
      </c>
      <c r="B178" s="34" t="s">
        <v>147</v>
      </c>
      <c r="C178" s="34" t="s">
        <v>271</v>
      </c>
      <c r="D178" s="34" t="s">
        <v>272</v>
      </c>
      <c r="E178" s="36" t="s">
        <v>432</v>
      </c>
      <c r="F178" s="142">
        <v>160000</v>
      </c>
    </row>
    <row r="179" spans="1:6" s="120" customFormat="1" ht="12.75">
      <c r="A179" s="41" t="s">
        <v>198</v>
      </c>
      <c r="B179" s="41" t="s">
        <v>190</v>
      </c>
      <c r="C179" s="41"/>
      <c r="D179" s="41"/>
      <c r="E179" s="55" t="s">
        <v>435</v>
      </c>
      <c r="F179" s="151">
        <f>F180</f>
        <v>30000</v>
      </c>
    </row>
    <row r="180" spans="1:6" s="120" customFormat="1" ht="25.5">
      <c r="A180" s="34" t="s">
        <v>198</v>
      </c>
      <c r="B180" s="34" t="s">
        <v>190</v>
      </c>
      <c r="C180" s="34" t="s">
        <v>269</v>
      </c>
      <c r="D180" s="34"/>
      <c r="E180" s="36" t="s">
        <v>434</v>
      </c>
      <c r="F180" s="142">
        <f>F181</f>
        <v>30000</v>
      </c>
    </row>
    <row r="181" spans="1:6" s="120" customFormat="1" ht="25.5">
      <c r="A181" s="34" t="s">
        <v>198</v>
      </c>
      <c r="B181" s="34" t="s">
        <v>190</v>
      </c>
      <c r="C181" s="34" t="s">
        <v>274</v>
      </c>
      <c r="D181" s="34"/>
      <c r="E181" s="36" t="s">
        <v>433</v>
      </c>
      <c r="F181" s="142">
        <f>F182</f>
        <v>30000</v>
      </c>
    </row>
    <row r="182" spans="1:6" s="120" customFormat="1" ht="12.75">
      <c r="A182" s="34" t="s">
        <v>198</v>
      </c>
      <c r="B182" s="34" t="s">
        <v>190</v>
      </c>
      <c r="C182" s="34" t="s">
        <v>274</v>
      </c>
      <c r="D182" s="34" t="s">
        <v>272</v>
      </c>
      <c r="E182" s="36" t="s">
        <v>432</v>
      </c>
      <c r="F182" s="142">
        <v>30000</v>
      </c>
    </row>
    <row r="183" spans="1:6" s="120" customFormat="1" ht="38.25">
      <c r="A183" s="34" t="s">
        <v>198</v>
      </c>
      <c r="B183" s="34" t="s">
        <v>190</v>
      </c>
      <c r="C183" s="34" t="s">
        <v>150</v>
      </c>
      <c r="D183" s="34"/>
      <c r="E183" s="36" t="s">
        <v>431</v>
      </c>
      <c r="F183" s="142">
        <f>F184</f>
        <v>10000</v>
      </c>
    </row>
    <row r="184" spans="1:6" s="120" customFormat="1" ht="38.25">
      <c r="A184" s="34" t="s">
        <v>198</v>
      </c>
      <c r="B184" s="34" t="s">
        <v>190</v>
      </c>
      <c r="C184" s="34" t="s">
        <v>151</v>
      </c>
      <c r="D184" s="34"/>
      <c r="E184" s="36" t="s">
        <v>408</v>
      </c>
      <c r="F184" s="142">
        <f>F185</f>
        <v>10000</v>
      </c>
    </row>
    <row r="185" spans="1:6" s="120" customFormat="1" ht="63.75">
      <c r="A185" s="39" t="s">
        <v>198</v>
      </c>
      <c r="B185" s="39" t="s">
        <v>190</v>
      </c>
      <c r="C185" s="39" t="s">
        <v>276</v>
      </c>
      <c r="D185" s="39"/>
      <c r="E185" s="54" t="s">
        <v>427</v>
      </c>
      <c r="F185" s="147">
        <f>F186</f>
        <v>10000</v>
      </c>
    </row>
    <row r="186" spans="1:6" s="120" customFormat="1" ht="51">
      <c r="A186" s="34" t="s">
        <v>198</v>
      </c>
      <c r="B186" s="34" t="s">
        <v>190</v>
      </c>
      <c r="C186" s="34" t="s">
        <v>276</v>
      </c>
      <c r="D186" s="34"/>
      <c r="E186" s="36" t="s">
        <v>429</v>
      </c>
      <c r="F186" s="142">
        <f>F187</f>
        <v>10000</v>
      </c>
    </row>
    <row r="187" spans="1:6" s="120" customFormat="1" ht="12.75">
      <c r="A187" s="34" t="s">
        <v>198</v>
      </c>
      <c r="B187" s="34" t="s">
        <v>190</v>
      </c>
      <c r="C187" s="34" t="s">
        <v>276</v>
      </c>
      <c r="D187" s="34" t="s">
        <v>256</v>
      </c>
      <c r="E187" s="36" t="s">
        <v>430</v>
      </c>
      <c r="F187" s="142">
        <v>10000</v>
      </c>
    </row>
    <row r="188" spans="1:6" s="120" customFormat="1" ht="12.75">
      <c r="A188" s="32" t="s">
        <v>169</v>
      </c>
      <c r="B188" s="41"/>
      <c r="C188" s="41"/>
      <c r="D188" s="41"/>
      <c r="E188" s="52" t="s">
        <v>277</v>
      </c>
      <c r="F188" s="145">
        <f>F189</f>
        <v>40000</v>
      </c>
    </row>
    <row r="189" spans="1:6" s="120" customFormat="1" ht="12.75">
      <c r="A189" s="40" t="s">
        <v>169</v>
      </c>
      <c r="B189" s="40" t="s">
        <v>147</v>
      </c>
      <c r="C189" s="40"/>
      <c r="D189" s="40"/>
      <c r="E189" s="53" t="s">
        <v>277</v>
      </c>
      <c r="F189" s="145">
        <f>F190+F194</f>
        <v>40000</v>
      </c>
    </row>
    <row r="190" spans="1:6" s="120" customFormat="1" ht="25.5">
      <c r="A190" s="32" t="s">
        <v>169</v>
      </c>
      <c r="B190" s="32" t="s">
        <v>147</v>
      </c>
      <c r="C190" s="37" t="s">
        <v>278</v>
      </c>
      <c r="D190" s="32"/>
      <c r="E190" s="52" t="s">
        <v>355</v>
      </c>
      <c r="F190" s="141">
        <f>F191</f>
        <v>40000</v>
      </c>
    </row>
    <row r="191" spans="1:6" s="120" customFormat="1" ht="25.5">
      <c r="A191" s="41" t="s">
        <v>169</v>
      </c>
      <c r="B191" s="41" t="s">
        <v>147</v>
      </c>
      <c r="C191" s="34" t="s">
        <v>279</v>
      </c>
      <c r="D191" s="41"/>
      <c r="E191" s="55" t="s">
        <v>428</v>
      </c>
      <c r="F191" s="151">
        <f>F192</f>
        <v>40000</v>
      </c>
    </row>
    <row r="192" spans="1:6" s="120" customFormat="1" ht="12.75">
      <c r="A192" s="34" t="s">
        <v>169</v>
      </c>
      <c r="B192" s="34" t="s">
        <v>147</v>
      </c>
      <c r="C192" s="34" t="s">
        <v>280</v>
      </c>
      <c r="D192" s="34"/>
      <c r="E192" s="55" t="s">
        <v>281</v>
      </c>
      <c r="F192" s="151">
        <f>F193</f>
        <v>40000</v>
      </c>
    </row>
    <row r="193" spans="1:6" s="120" customFormat="1" ht="25.5">
      <c r="A193" s="34" t="s">
        <v>169</v>
      </c>
      <c r="B193" s="34" t="s">
        <v>147</v>
      </c>
      <c r="C193" s="34" t="s">
        <v>280</v>
      </c>
      <c r="D193" s="34" t="s">
        <v>159</v>
      </c>
      <c r="E193" s="36" t="s">
        <v>407</v>
      </c>
      <c r="F193" s="151">
        <v>40000</v>
      </c>
    </row>
    <row r="194" spans="1:6" s="120" customFormat="1" ht="38.25" hidden="1">
      <c r="A194" s="39" t="s">
        <v>169</v>
      </c>
      <c r="B194" s="39" t="s">
        <v>147</v>
      </c>
      <c r="C194" s="39" t="s">
        <v>229</v>
      </c>
      <c r="D194" s="39"/>
      <c r="E194" s="54" t="s">
        <v>230</v>
      </c>
      <c r="F194" s="145">
        <f>F195</f>
        <v>0</v>
      </c>
    </row>
    <row r="195" spans="1:6" s="120" customFormat="1" ht="25.5" hidden="1">
      <c r="A195" s="34"/>
      <c r="B195" s="34" t="s">
        <v>147</v>
      </c>
      <c r="C195" s="39" t="s">
        <v>229</v>
      </c>
      <c r="D195" s="34" t="s">
        <v>159</v>
      </c>
      <c r="E195" s="36" t="s">
        <v>407</v>
      </c>
      <c r="F195" s="151">
        <v>0</v>
      </c>
    </row>
    <row r="196" spans="1:7" s="120" customFormat="1" ht="12.75">
      <c r="A196" s="189"/>
      <c r="B196" s="190"/>
      <c r="C196" s="190"/>
      <c r="D196" s="218"/>
      <c r="E196" s="53" t="s">
        <v>282</v>
      </c>
      <c r="F196" s="145">
        <f>F188+F173+F144+F126+F103+F94+F74+F23+F71</f>
        <v>13023402</v>
      </c>
      <c r="G196" s="154" t="s">
        <v>385</v>
      </c>
    </row>
    <row r="197" spans="1:6" ht="22.5" customHeight="1">
      <c r="A197" s="5"/>
      <c r="B197" s="5"/>
      <c r="C197" s="5"/>
      <c r="D197" s="5"/>
      <c r="E197" s="5"/>
      <c r="F197" s="45"/>
    </row>
    <row r="198" ht="36.75" customHeight="1"/>
    <row r="199" spans="2:4" ht="14.25" customHeight="1">
      <c r="B199" s="219"/>
      <c r="C199" s="219"/>
      <c r="D199" s="219"/>
    </row>
    <row r="200" ht="15" customHeight="1"/>
    <row r="201" ht="17.25" customHeight="1"/>
    <row r="202" ht="12" customHeight="1"/>
    <row r="203" ht="26.25" customHeight="1"/>
    <row r="204" ht="26.25" customHeight="1"/>
    <row r="205" ht="14.25" customHeight="1"/>
    <row r="206" ht="24" customHeight="1"/>
    <row r="207" ht="2.25" customHeight="1" hidden="1"/>
    <row r="208" ht="24.75" customHeight="1" hidden="1"/>
    <row r="209" ht="19.5" customHeight="1"/>
    <row r="210" ht="15.75" customHeight="1"/>
  </sheetData>
  <sheetProtection/>
  <autoFilter ref="A22:I196"/>
  <mergeCells count="25">
    <mergeCell ref="A196:D196"/>
    <mergeCell ref="B199:D199"/>
    <mergeCell ref="D1:F1"/>
    <mergeCell ref="D3:F3"/>
    <mergeCell ref="E7:F7"/>
    <mergeCell ref="B15:E15"/>
    <mergeCell ref="B16:E16"/>
    <mergeCell ref="A17:F17"/>
    <mergeCell ref="A20:A21"/>
    <mergeCell ref="B20:B21"/>
    <mergeCell ref="E2:F2"/>
    <mergeCell ref="E8:F8"/>
    <mergeCell ref="E10:F10"/>
    <mergeCell ref="C20:C21"/>
    <mergeCell ref="D20:D21"/>
    <mergeCell ref="E20:E21"/>
    <mergeCell ref="F20:F21"/>
    <mergeCell ref="E13:F13"/>
    <mergeCell ref="B14:E14"/>
    <mergeCell ref="E9:F9"/>
    <mergeCell ref="E4:F4"/>
    <mergeCell ref="E5:F5"/>
    <mergeCell ref="E6:F6"/>
    <mergeCell ref="E11:F11"/>
    <mergeCell ref="E12:F12"/>
  </mergeCells>
  <printOptions/>
  <pageMargins left="0.7480314960629921" right="0.15748031496062992" top="0.1968503937007874" bottom="0.1968503937007874" header="0.5118110236220472" footer="0.5118110236220472"/>
  <pageSetup fitToHeight="66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4.421875" style="91" customWidth="1"/>
    <col min="2" max="2" width="7.7109375" style="9" customWidth="1"/>
    <col min="3" max="3" width="5.28125" style="9" customWidth="1"/>
    <col min="4" max="4" width="5.140625" style="9" customWidth="1"/>
    <col min="5" max="5" width="12.00390625" style="9" customWidth="1"/>
    <col min="6" max="6" width="5.7109375" style="9" customWidth="1"/>
    <col min="7" max="7" width="14.57421875" style="9" customWidth="1"/>
    <col min="8" max="8" width="4.28125" style="9" customWidth="1"/>
    <col min="9" max="9" width="11.8515625" style="9" customWidth="1"/>
    <col min="10" max="16384" width="9.140625" style="9" customWidth="1"/>
  </cols>
  <sheetData>
    <row r="1" spans="1:7" ht="15">
      <c r="A1" s="215" t="s">
        <v>381</v>
      </c>
      <c r="B1" s="215"/>
      <c r="C1" s="215"/>
      <c r="D1" s="215"/>
      <c r="E1" s="215"/>
      <c r="F1" s="215"/>
      <c r="G1" s="215"/>
    </row>
    <row r="2" spans="1:7" ht="15">
      <c r="A2" s="215" t="s">
        <v>403</v>
      </c>
      <c r="B2" s="215"/>
      <c r="C2" s="215"/>
      <c r="D2" s="215"/>
      <c r="E2" s="215"/>
      <c r="F2" s="215"/>
      <c r="G2" s="215"/>
    </row>
    <row r="3" spans="1:7" ht="15">
      <c r="A3" s="215" t="s">
        <v>404</v>
      </c>
      <c r="B3" s="215"/>
      <c r="C3" s="215"/>
      <c r="D3" s="215"/>
      <c r="E3" s="215"/>
      <c r="F3" s="215"/>
      <c r="G3" s="215"/>
    </row>
    <row r="4" spans="1:7" ht="15">
      <c r="A4" s="215" t="s">
        <v>387</v>
      </c>
      <c r="B4" s="215"/>
      <c r="C4" s="215"/>
      <c r="D4" s="215"/>
      <c r="E4" s="215"/>
      <c r="F4" s="215"/>
      <c r="G4" s="215"/>
    </row>
    <row r="5" spans="1:7" ht="15" customHeight="1">
      <c r="A5" s="215" t="s">
        <v>388</v>
      </c>
      <c r="B5" s="215"/>
      <c r="C5" s="215"/>
      <c r="D5" s="215"/>
      <c r="E5" s="215"/>
      <c r="F5" s="215"/>
      <c r="G5" s="215"/>
    </row>
    <row r="6" spans="1:7" ht="15">
      <c r="A6" s="223" t="s">
        <v>3</v>
      </c>
      <c r="B6" s="223"/>
      <c r="C6" s="223"/>
      <c r="D6" s="223"/>
      <c r="E6" s="223"/>
      <c r="F6" s="223"/>
      <c r="G6" s="223"/>
    </row>
    <row r="7" spans="1:7" ht="15.75" customHeight="1">
      <c r="A7" s="214"/>
      <c r="B7" s="214"/>
      <c r="C7" s="214"/>
      <c r="D7" s="214"/>
      <c r="E7" s="214"/>
      <c r="F7" s="214"/>
      <c r="G7" s="214"/>
    </row>
    <row r="8" spans="1:7" ht="15.75" customHeight="1">
      <c r="A8" s="214"/>
      <c r="B8" s="214"/>
      <c r="C8" s="214"/>
      <c r="D8" s="214"/>
      <c r="E8" s="214"/>
      <c r="F8" s="214"/>
      <c r="G8" s="214"/>
    </row>
    <row r="9" spans="1:7" ht="18.75" customHeight="1">
      <c r="A9" s="215"/>
      <c r="B9" s="215"/>
      <c r="C9" s="215"/>
      <c r="D9" s="215"/>
      <c r="E9" s="215"/>
      <c r="F9" s="215"/>
      <c r="G9" s="215"/>
    </row>
    <row r="10" spans="1:7" ht="15">
      <c r="A10" s="215"/>
      <c r="B10" s="215"/>
      <c r="C10" s="215"/>
      <c r="D10" s="215"/>
      <c r="E10" s="215"/>
      <c r="F10" s="215"/>
      <c r="G10" s="215"/>
    </row>
    <row r="11" spans="1:7" ht="15">
      <c r="A11" s="215"/>
      <c r="B11" s="215"/>
      <c r="C11" s="215"/>
      <c r="D11" s="215"/>
      <c r="E11" s="215"/>
      <c r="F11" s="215"/>
      <c r="G11" s="215"/>
    </row>
    <row r="12" spans="1:7" ht="15">
      <c r="A12" s="215"/>
      <c r="B12" s="215"/>
      <c r="C12" s="215"/>
      <c r="D12" s="215"/>
      <c r="E12" s="215"/>
      <c r="F12" s="215"/>
      <c r="G12" s="215"/>
    </row>
    <row r="13" spans="1:7" ht="15">
      <c r="A13" s="127"/>
      <c r="B13" s="27"/>
      <c r="C13" s="27"/>
      <c r="D13" s="27"/>
      <c r="E13" s="27"/>
      <c r="F13" s="27"/>
      <c r="G13" s="125" t="s">
        <v>73</v>
      </c>
    </row>
    <row r="14" spans="1:13" ht="15">
      <c r="A14" s="217" t="s">
        <v>286</v>
      </c>
      <c r="B14" s="217"/>
      <c r="C14" s="217"/>
      <c r="D14" s="217"/>
      <c r="E14" s="217"/>
      <c r="F14" s="217"/>
      <c r="G14" s="217"/>
      <c r="H14" s="70"/>
      <c r="I14" s="70"/>
      <c r="J14" s="70"/>
      <c r="K14" s="70"/>
      <c r="L14" s="70"/>
      <c r="M14" s="70"/>
    </row>
    <row r="15" spans="1:13" ht="15">
      <c r="A15" s="217" t="s">
        <v>142</v>
      </c>
      <c r="B15" s="217"/>
      <c r="C15" s="217"/>
      <c r="D15" s="217"/>
      <c r="E15" s="217"/>
      <c r="F15" s="217"/>
      <c r="G15" s="217"/>
      <c r="H15" s="70"/>
      <c r="I15" s="70"/>
      <c r="J15" s="70"/>
      <c r="K15" s="70"/>
      <c r="L15" s="70"/>
      <c r="M15" s="70"/>
    </row>
    <row r="16" spans="1:13" ht="15">
      <c r="A16" s="224" t="s">
        <v>73</v>
      </c>
      <c r="B16" s="224"/>
      <c r="C16" s="224"/>
      <c r="D16" s="224"/>
      <c r="E16" s="224"/>
      <c r="F16" s="224"/>
      <c r="G16" s="224"/>
      <c r="H16" s="70"/>
      <c r="I16" s="70"/>
      <c r="J16" s="70"/>
      <c r="K16" s="70"/>
      <c r="L16" s="70"/>
      <c r="M16" s="70"/>
    </row>
    <row r="17" spans="1:7" s="128" customFormat="1" ht="12">
      <c r="A17" s="225" t="s">
        <v>70</v>
      </c>
      <c r="B17" s="227" t="s">
        <v>287</v>
      </c>
      <c r="C17" s="228"/>
      <c r="D17" s="228"/>
      <c r="E17" s="228"/>
      <c r="F17" s="228"/>
      <c r="G17" s="182" t="s">
        <v>313</v>
      </c>
    </row>
    <row r="18" spans="1:7" s="128" customFormat="1" ht="46.5" customHeight="1">
      <c r="A18" s="226"/>
      <c r="B18" s="24" t="s">
        <v>288</v>
      </c>
      <c r="C18" s="24" t="s">
        <v>289</v>
      </c>
      <c r="D18" s="24" t="s">
        <v>290</v>
      </c>
      <c r="E18" s="24" t="s">
        <v>291</v>
      </c>
      <c r="F18" s="24" t="s">
        <v>146</v>
      </c>
      <c r="G18" s="183"/>
    </row>
    <row r="19" spans="1:7" s="128" customFormat="1" ht="12">
      <c r="A19" s="137">
        <v>1</v>
      </c>
      <c r="B19" s="132">
        <v>2</v>
      </c>
      <c r="C19" s="132">
        <v>3</v>
      </c>
      <c r="D19" s="132">
        <v>4</v>
      </c>
      <c r="E19" s="132">
        <v>5</v>
      </c>
      <c r="F19" s="132">
        <v>6</v>
      </c>
      <c r="G19" s="132">
        <v>7</v>
      </c>
    </row>
    <row r="20" spans="1:7" ht="47.25">
      <c r="A20" s="81" t="s">
        <v>71</v>
      </c>
      <c r="B20" s="92" t="s">
        <v>292</v>
      </c>
      <c r="C20" s="44"/>
      <c r="D20" s="44"/>
      <c r="E20" s="44"/>
      <c r="F20" s="44"/>
      <c r="G20" s="93">
        <f>G188</f>
        <v>13023402</v>
      </c>
    </row>
    <row r="21" spans="1:7" ht="18.75">
      <c r="A21" s="82" t="s">
        <v>148</v>
      </c>
      <c r="B21" s="94" t="s">
        <v>292</v>
      </c>
      <c r="C21" s="94" t="s">
        <v>147</v>
      </c>
      <c r="D21" s="95"/>
      <c r="E21" s="95"/>
      <c r="F21" s="95"/>
      <c r="G21" s="96">
        <f>G22+G27+G42+G46+G39</f>
        <v>7846860.12</v>
      </c>
    </row>
    <row r="22" spans="1:7" ht="38.25">
      <c r="A22" s="83" t="s">
        <v>418</v>
      </c>
      <c r="B22" s="97" t="s">
        <v>292</v>
      </c>
      <c r="C22" s="97" t="s">
        <v>147</v>
      </c>
      <c r="D22" s="97" t="s">
        <v>149</v>
      </c>
      <c r="E22" s="97"/>
      <c r="F22" s="97"/>
      <c r="G22" s="98">
        <f>G23</f>
        <v>1037300</v>
      </c>
    </row>
    <row r="23" spans="1:7" ht="51">
      <c r="A23" s="84" t="s">
        <v>389</v>
      </c>
      <c r="B23" s="99" t="s">
        <v>292</v>
      </c>
      <c r="C23" s="99" t="s">
        <v>147</v>
      </c>
      <c r="D23" s="99" t="s">
        <v>149</v>
      </c>
      <c r="E23" s="99" t="s">
        <v>150</v>
      </c>
      <c r="F23" s="99"/>
      <c r="G23" s="100">
        <f>G24</f>
        <v>1037300</v>
      </c>
    </row>
    <row r="24" spans="1:7" ht="38.25">
      <c r="A24" s="84" t="s">
        <v>408</v>
      </c>
      <c r="B24" s="99" t="s">
        <v>292</v>
      </c>
      <c r="C24" s="99" t="s">
        <v>147</v>
      </c>
      <c r="D24" s="99" t="s">
        <v>149</v>
      </c>
      <c r="E24" s="99" t="s">
        <v>151</v>
      </c>
      <c r="F24" s="99"/>
      <c r="G24" s="100">
        <f>G25</f>
        <v>1037300</v>
      </c>
    </row>
    <row r="25" spans="1:7" ht="15">
      <c r="A25" s="84" t="s">
        <v>153</v>
      </c>
      <c r="B25" s="99" t="s">
        <v>292</v>
      </c>
      <c r="C25" s="99" t="s">
        <v>147</v>
      </c>
      <c r="D25" s="99" t="s">
        <v>149</v>
      </c>
      <c r="E25" s="99" t="s">
        <v>152</v>
      </c>
      <c r="F25" s="99"/>
      <c r="G25" s="100">
        <f>G26</f>
        <v>1037300</v>
      </c>
    </row>
    <row r="26" spans="1:7" ht="25.5">
      <c r="A26" s="76" t="s">
        <v>416</v>
      </c>
      <c r="B26" s="43" t="s">
        <v>292</v>
      </c>
      <c r="C26" s="43" t="s">
        <v>147</v>
      </c>
      <c r="D26" s="43" t="s">
        <v>149</v>
      </c>
      <c r="E26" s="43" t="s">
        <v>152</v>
      </c>
      <c r="F26" s="43" t="s">
        <v>155</v>
      </c>
      <c r="G26" s="101">
        <v>1037300</v>
      </c>
    </row>
    <row r="27" spans="1:7" ht="51">
      <c r="A27" s="83" t="s">
        <v>417</v>
      </c>
      <c r="B27" s="97" t="s">
        <v>292</v>
      </c>
      <c r="C27" s="97" t="s">
        <v>147</v>
      </c>
      <c r="D27" s="97" t="s">
        <v>156</v>
      </c>
      <c r="E27" s="97"/>
      <c r="F27" s="97"/>
      <c r="G27" s="98">
        <f>G28+G35</f>
        <v>1715480.12</v>
      </c>
    </row>
    <row r="28" spans="1:7" ht="51">
      <c r="A28" s="84" t="s">
        <v>389</v>
      </c>
      <c r="B28" s="99" t="s">
        <v>292</v>
      </c>
      <c r="C28" s="99" t="s">
        <v>147</v>
      </c>
      <c r="D28" s="99" t="s">
        <v>156</v>
      </c>
      <c r="E28" s="99" t="s">
        <v>150</v>
      </c>
      <c r="F28" s="99"/>
      <c r="G28" s="100">
        <f>G29</f>
        <v>1714480.12</v>
      </c>
    </row>
    <row r="29" spans="1:7" ht="38.25">
      <c r="A29" s="84" t="s">
        <v>408</v>
      </c>
      <c r="B29" s="99" t="s">
        <v>292</v>
      </c>
      <c r="C29" s="99" t="s">
        <v>147</v>
      </c>
      <c r="D29" s="99" t="s">
        <v>156</v>
      </c>
      <c r="E29" s="99" t="s">
        <v>151</v>
      </c>
      <c r="F29" s="99"/>
      <c r="G29" s="100">
        <f>G30+G37</f>
        <v>1714480.12</v>
      </c>
    </row>
    <row r="30" spans="1:7" ht="15">
      <c r="A30" s="84" t="s">
        <v>158</v>
      </c>
      <c r="B30" s="99" t="s">
        <v>292</v>
      </c>
      <c r="C30" s="99" t="s">
        <v>147</v>
      </c>
      <c r="D30" s="99" t="s">
        <v>156</v>
      </c>
      <c r="E30" s="99" t="s">
        <v>157</v>
      </c>
      <c r="F30" s="99"/>
      <c r="G30" s="100">
        <f>G31+G32+G33+G34</f>
        <v>1697368</v>
      </c>
    </row>
    <row r="31" spans="1:7" ht="25.5">
      <c r="A31" s="76" t="s">
        <v>416</v>
      </c>
      <c r="B31" s="43" t="s">
        <v>292</v>
      </c>
      <c r="C31" s="43" t="s">
        <v>147</v>
      </c>
      <c r="D31" s="43" t="s">
        <v>156</v>
      </c>
      <c r="E31" s="43" t="s">
        <v>157</v>
      </c>
      <c r="F31" s="43" t="s">
        <v>155</v>
      </c>
      <c r="G31" s="101">
        <v>781100</v>
      </c>
    </row>
    <row r="32" spans="1:7" ht="38.25">
      <c r="A32" s="76" t="s">
        <v>455</v>
      </c>
      <c r="B32" s="43" t="s">
        <v>292</v>
      </c>
      <c r="C32" s="43" t="s">
        <v>147</v>
      </c>
      <c r="D32" s="43" t="s">
        <v>156</v>
      </c>
      <c r="E32" s="43" t="s">
        <v>157</v>
      </c>
      <c r="F32" s="43" t="s">
        <v>159</v>
      </c>
      <c r="G32" s="101">
        <v>523930</v>
      </c>
    </row>
    <row r="33" spans="1:7" ht="15">
      <c r="A33" s="76" t="s">
        <v>162</v>
      </c>
      <c r="B33" s="43" t="s">
        <v>292</v>
      </c>
      <c r="C33" s="43" t="s">
        <v>147</v>
      </c>
      <c r="D33" s="43" t="s">
        <v>156</v>
      </c>
      <c r="E33" s="43" t="s">
        <v>157</v>
      </c>
      <c r="F33" s="43" t="s">
        <v>161</v>
      </c>
      <c r="G33" s="101">
        <v>10000</v>
      </c>
    </row>
    <row r="34" spans="1:7" ht="15">
      <c r="A34" s="76" t="s">
        <v>419</v>
      </c>
      <c r="B34" s="43" t="s">
        <v>292</v>
      </c>
      <c r="C34" s="43" t="s">
        <v>147</v>
      </c>
      <c r="D34" s="43" t="s">
        <v>156</v>
      </c>
      <c r="E34" s="43" t="s">
        <v>157</v>
      </c>
      <c r="F34" s="43" t="s">
        <v>163</v>
      </c>
      <c r="G34" s="101">
        <v>382338</v>
      </c>
    </row>
    <row r="35" spans="1:7" ht="51">
      <c r="A35" s="84" t="s">
        <v>406</v>
      </c>
      <c r="B35" s="99" t="s">
        <v>292</v>
      </c>
      <c r="C35" s="99" t="s">
        <v>147</v>
      </c>
      <c r="D35" s="99" t="s">
        <v>156</v>
      </c>
      <c r="E35" s="99" t="s">
        <v>164</v>
      </c>
      <c r="F35" s="99"/>
      <c r="G35" s="100">
        <f>G36</f>
        <v>1000</v>
      </c>
    </row>
    <row r="36" spans="1:7" ht="38.25">
      <c r="A36" s="76" t="s">
        <v>474</v>
      </c>
      <c r="B36" s="43" t="s">
        <v>292</v>
      </c>
      <c r="C36" s="43" t="s">
        <v>147</v>
      </c>
      <c r="D36" s="43" t="s">
        <v>156</v>
      </c>
      <c r="E36" s="43" t="s">
        <v>164</v>
      </c>
      <c r="F36" s="102" t="s">
        <v>159</v>
      </c>
      <c r="G36" s="101">
        <v>1000</v>
      </c>
    </row>
    <row r="37" spans="1:7" ht="38.25">
      <c r="A37" s="79" t="s">
        <v>368</v>
      </c>
      <c r="B37" s="103" t="s">
        <v>292</v>
      </c>
      <c r="C37" s="43" t="s">
        <v>147</v>
      </c>
      <c r="D37" s="43" t="s">
        <v>156</v>
      </c>
      <c r="E37" s="111" t="s">
        <v>369</v>
      </c>
      <c r="F37" s="102"/>
      <c r="G37" s="100">
        <f>G38</f>
        <v>17112.12</v>
      </c>
    </row>
    <row r="38" spans="1:7" ht="38.25">
      <c r="A38" s="66" t="s">
        <v>466</v>
      </c>
      <c r="B38" s="104" t="s">
        <v>292</v>
      </c>
      <c r="C38" s="43" t="s">
        <v>147</v>
      </c>
      <c r="D38" s="43" t="s">
        <v>156</v>
      </c>
      <c r="E38" s="104" t="s">
        <v>369</v>
      </c>
      <c r="F38" s="102" t="s">
        <v>159</v>
      </c>
      <c r="G38" s="101">
        <v>17112.12</v>
      </c>
    </row>
    <row r="39" spans="1:7" s="13" customFormat="1" ht="12.75" hidden="1">
      <c r="A39" s="84" t="s">
        <v>166</v>
      </c>
      <c r="B39" s="99" t="s">
        <v>292</v>
      </c>
      <c r="C39" s="99" t="s">
        <v>147</v>
      </c>
      <c r="D39" s="99" t="s">
        <v>165</v>
      </c>
      <c r="E39" s="99" t="s">
        <v>167</v>
      </c>
      <c r="F39" s="99"/>
      <c r="G39" s="100">
        <f>G40</f>
        <v>0</v>
      </c>
    </row>
    <row r="40" spans="1:7" ht="25.5" hidden="1">
      <c r="A40" s="76" t="s">
        <v>168</v>
      </c>
      <c r="B40" s="43" t="s">
        <v>292</v>
      </c>
      <c r="C40" s="43" t="s">
        <v>147</v>
      </c>
      <c r="D40" s="43" t="s">
        <v>165</v>
      </c>
      <c r="E40" s="43" t="s">
        <v>167</v>
      </c>
      <c r="F40" s="43"/>
      <c r="G40" s="101">
        <f>G41</f>
        <v>0</v>
      </c>
    </row>
    <row r="41" spans="1:7" ht="38.25" hidden="1">
      <c r="A41" s="76" t="s">
        <v>294</v>
      </c>
      <c r="B41" s="43" t="s">
        <v>292</v>
      </c>
      <c r="C41" s="43" t="s">
        <v>147</v>
      </c>
      <c r="D41" s="43" t="s">
        <v>165</v>
      </c>
      <c r="E41" s="43" t="s">
        <v>167</v>
      </c>
      <c r="F41" s="43" t="s">
        <v>159</v>
      </c>
      <c r="G41" s="101">
        <v>0</v>
      </c>
    </row>
    <row r="42" spans="1:7" ht="15">
      <c r="A42" s="85" t="s">
        <v>170</v>
      </c>
      <c r="B42" s="99" t="s">
        <v>292</v>
      </c>
      <c r="C42" s="99" t="s">
        <v>147</v>
      </c>
      <c r="D42" s="99" t="s">
        <v>169</v>
      </c>
      <c r="E42" s="99"/>
      <c r="F42" s="99"/>
      <c r="G42" s="100">
        <f>G43</f>
        <v>20920</v>
      </c>
    </row>
    <row r="43" spans="1:7" ht="51">
      <c r="A43" s="84" t="s">
        <v>389</v>
      </c>
      <c r="B43" s="99" t="s">
        <v>292</v>
      </c>
      <c r="C43" s="99" t="s">
        <v>147</v>
      </c>
      <c r="D43" s="99" t="s">
        <v>169</v>
      </c>
      <c r="E43" s="99" t="s">
        <v>150</v>
      </c>
      <c r="F43" s="99"/>
      <c r="G43" s="100">
        <f>G44</f>
        <v>20920</v>
      </c>
    </row>
    <row r="44" spans="1:7" ht="38.25">
      <c r="A44" s="84" t="s">
        <v>408</v>
      </c>
      <c r="B44" s="99" t="s">
        <v>292</v>
      </c>
      <c r="C44" s="99" t="s">
        <v>147</v>
      </c>
      <c r="D44" s="99" t="s">
        <v>169</v>
      </c>
      <c r="E44" s="99" t="s">
        <v>151</v>
      </c>
      <c r="F44" s="43"/>
      <c r="G44" s="101">
        <f>G45</f>
        <v>20920</v>
      </c>
    </row>
    <row r="45" spans="1:7" ht="15">
      <c r="A45" s="76" t="s">
        <v>174</v>
      </c>
      <c r="B45" s="43" t="s">
        <v>292</v>
      </c>
      <c r="C45" s="43" t="s">
        <v>147</v>
      </c>
      <c r="D45" s="43" t="s">
        <v>169</v>
      </c>
      <c r="E45" s="43" t="s">
        <v>171</v>
      </c>
      <c r="F45" s="43" t="s">
        <v>173</v>
      </c>
      <c r="G45" s="101">
        <v>20920</v>
      </c>
    </row>
    <row r="46" spans="1:7" ht="15">
      <c r="A46" s="83" t="s">
        <v>175</v>
      </c>
      <c r="B46" s="97" t="s">
        <v>292</v>
      </c>
      <c r="C46" s="97" t="s">
        <v>147</v>
      </c>
      <c r="D46" s="97" t="s">
        <v>176</v>
      </c>
      <c r="E46" s="97"/>
      <c r="F46" s="97"/>
      <c r="G46" s="98">
        <f>G47+G52+G61+G57</f>
        <v>5073160</v>
      </c>
    </row>
    <row r="47" spans="1:7" ht="51">
      <c r="A47" s="84" t="s">
        <v>473</v>
      </c>
      <c r="B47" s="99" t="s">
        <v>292</v>
      </c>
      <c r="C47" s="99" t="s">
        <v>147</v>
      </c>
      <c r="D47" s="99" t="s">
        <v>176</v>
      </c>
      <c r="E47" s="99" t="s">
        <v>177</v>
      </c>
      <c r="F47" s="99"/>
      <c r="G47" s="100">
        <f>G48</f>
        <v>10000</v>
      </c>
    </row>
    <row r="48" spans="1:7" ht="38.25">
      <c r="A48" s="84" t="s">
        <v>472</v>
      </c>
      <c r="B48" s="99" t="s">
        <v>292</v>
      </c>
      <c r="C48" s="99" t="s">
        <v>147</v>
      </c>
      <c r="D48" s="99" t="s">
        <v>176</v>
      </c>
      <c r="E48" s="99" t="s">
        <v>179</v>
      </c>
      <c r="F48" s="99"/>
      <c r="G48" s="100">
        <f>G49</f>
        <v>10000</v>
      </c>
    </row>
    <row r="49" spans="1:7" ht="25.5">
      <c r="A49" s="84" t="s">
        <v>414</v>
      </c>
      <c r="B49" s="99" t="s">
        <v>292</v>
      </c>
      <c r="C49" s="99" t="s">
        <v>147</v>
      </c>
      <c r="D49" s="99" t="s">
        <v>176</v>
      </c>
      <c r="E49" s="99" t="s">
        <v>180</v>
      </c>
      <c r="F49" s="99"/>
      <c r="G49" s="100">
        <f>G50</f>
        <v>10000</v>
      </c>
    </row>
    <row r="50" spans="1:7" ht="38.25">
      <c r="A50" s="76" t="s">
        <v>455</v>
      </c>
      <c r="B50" s="43" t="s">
        <v>292</v>
      </c>
      <c r="C50" s="43" t="s">
        <v>147</v>
      </c>
      <c r="D50" s="43" t="s">
        <v>176</v>
      </c>
      <c r="E50" s="43" t="s">
        <v>180</v>
      </c>
      <c r="F50" s="43" t="s">
        <v>159</v>
      </c>
      <c r="G50" s="101">
        <v>10000</v>
      </c>
    </row>
    <row r="51" spans="1:7" ht="15">
      <c r="A51" s="84" t="s">
        <v>296</v>
      </c>
      <c r="B51" s="99" t="s">
        <v>292</v>
      </c>
      <c r="C51" s="99" t="s">
        <v>147</v>
      </c>
      <c r="D51" s="99" t="s">
        <v>176</v>
      </c>
      <c r="E51" s="99" t="s">
        <v>180</v>
      </c>
      <c r="F51" s="99"/>
      <c r="G51" s="100">
        <f>G47</f>
        <v>10000</v>
      </c>
    </row>
    <row r="52" spans="1:7" ht="51">
      <c r="A52" s="86" t="s">
        <v>413</v>
      </c>
      <c r="B52" s="105" t="s">
        <v>292</v>
      </c>
      <c r="C52" s="105" t="s">
        <v>147</v>
      </c>
      <c r="D52" s="105" t="s">
        <v>176</v>
      </c>
      <c r="E52" s="106" t="s">
        <v>182</v>
      </c>
      <c r="F52" s="105"/>
      <c r="G52" s="107">
        <f>G54</f>
        <v>5000</v>
      </c>
    </row>
    <row r="53" spans="1:7" ht="30">
      <c r="A53" s="75" t="s">
        <v>479</v>
      </c>
      <c r="B53" s="99" t="s">
        <v>292</v>
      </c>
      <c r="C53" s="99" t="s">
        <v>147</v>
      </c>
      <c r="D53" s="99" t="s">
        <v>176</v>
      </c>
      <c r="E53" s="104" t="s">
        <v>324</v>
      </c>
      <c r="F53" s="99"/>
      <c r="G53" s="100">
        <f>G54</f>
        <v>5000</v>
      </c>
    </row>
    <row r="54" spans="1:7" ht="38.25">
      <c r="A54" s="84" t="s">
        <v>480</v>
      </c>
      <c r="B54" s="99" t="s">
        <v>292</v>
      </c>
      <c r="C54" s="99" t="s">
        <v>147</v>
      </c>
      <c r="D54" s="99" t="s">
        <v>176</v>
      </c>
      <c r="E54" s="104" t="s">
        <v>184</v>
      </c>
      <c r="F54" s="99"/>
      <c r="G54" s="100">
        <f>G55</f>
        <v>5000</v>
      </c>
    </row>
    <row r="55" spans="1:7" ht="38.25">
      <c r="A55" s="76" t="s">
        <v>471</v>
      </c>
      <c r="B55" s="43" t="s">
        <v>292</v>
      </c>
      <c r="C55" s="43" t="s">
        <v>147</v>
      </c>
      <c r="D55" s="43" t="s">
        <v>176</v>
      </c>
      <c r="E55" s="104" t="s">
        <v>184</v>
      </c>
      <c r="F55" s="43" t="s">
        <v>159</v>
      </c>
      <c r="G55" s="101">
        <v>5000</v>
      </c>
    </row>
    <row r="56" spans="1:7" ht="15">
      <c r="A56" s="84" t="s">
        <v>296</v>
      </c>
      <c r="B56" s="99" t="s">
        <v>292</v>
      </c>
      <c r="C56" s="99" t="s">
        <v>147</v>
      </c>
      <c r="D56" s="99" t="s">
        <v>176</v>
      </c>
      <c r="E56" s="104" t="s">
        <v>184</v>
      </c>
      <c r="F56" s="99"/>
      <c r="G56" s="100">
        <f>G55</f>
        <v>5000</v>
      </c>
    </row>
    <row r="57" spans="1:7" ht="51">
      <c r="A57" s="86" t="s">
        <v>470</v>
      </c>
      <c r="B57" s="105" t="s">
        <v>292</v>
      </c>
      <c r="C57" s="105" t="s">
        <v>147</v>
      </c>
      <c r="D57" s="105" t="s">
        <v>176</v>
      </c>
      <c r="E57" s="108" t="s">
        <v>337</v>
      </c>
      <c r="F57" s="105"/>
      <c r="G57" s="107">
        <f>G59</f>
        <v>1451000</v>
      </c>
    </row>
    <row r="58" spans="1:7" ht="25.5">
      <c r="A58" s="84" t="s">
        <v>482</v>
      </c>
      <c r="B58" s="99" t="s">
        <v>292</v>
      </c>
      <c r="C58" s="99" t="s">
        <v>147</v>
      </c>
      <c r="D58" s="99" t="s">
        <v>176</v>
      </c>
      <c r="E58" s="104" t="s">
        <v>338</v>
      </c>
      <c r="F58" s="99"/>
      <c r="G58" s="100">
        <f>G59</f>
        <v>1451000</v>
      </c>
    </row>
    <row r="59" spans="1:7" ht="51">
      <c r="A59" s="84" t="s">
        <v>297</v>
      </c>
      <c r="B59" s="99" t="s">
        <v>292</v>
      </c>
      <c r="C59" s="99" t="s">
        <v>147</v>
      </c>
      <c r="D59" s="99" t="s">
        <v>176</v>
      </c>
      <c r="E59" s="104" t="s">
        <v>186</v>
      </c>
      <c r="F59" s="99"/>
      <c r="G59" s="100">
        <f>G60</f>
        <v>1451000</v>
      </c>
    </row>
    <row r="60" spans="1:7" ht="38.25">
      <c r="A60" s="76" t="s">
        <v>469</v>
      </c>
      <c r="B60" s="43" t="s">
        <v>292</v>
      </c>
      <c r="C60" s="43" t="s">
        <v>147</v>
      </c>
      <c r="D60" s="43" t="s">
        <v>176</v>
      </c>
      <c r="E60" s="104" t="s">
        <v>186</v>
      </c>
      <c r="F60" s="43" t="s">
        <v>159</v>
      </c>
      <c r="G60" s="101">
        <v>1451000</v>
      </c>
    </row>
    <row r="61" spans="1:7" ht="51">
      <c r="A61" s="84" t="s">
        <v>389</v>
      </c>
      <c r="B61" s="99" t="s">
        <v>292</v>
      </c>
      <c r="C61" s="99" t="s">
        <v>147</v>
      </c>
      <c r="D61" s="99" t="s">
        <v>176</v>
      </c>
      <c r="E61" s="99" t="s">
        <v>150</v>
      </c>
      <c r="F61" s="99"/>
      <c r="G61" s="100">
        <f>G62</f>
        <v>3607160</v>
      </c>
    </row>
    <row r="62" spans="1:7" ht="38.25">
      <c r="A62" s="84" t="s">
        <v>408</v>
      </c>
      <c r="B62" s="99" t="s">
        <v>292</v>
      </c>
      <c r="C62" s="99" t="s">
        <v>147</v>
      </c>
      <c r="D62" s="99" t="s">
        <v>176</v>
      </c>
      <c r="E62" s="99" t="s">
        <v>151</v>
      </c>
      <c r="F62" s="99"/>
      <c r="G62" s="100">
        <f>G63+G64</f>
        <v>3607160</v>
      </c>
    </row>
    <row r="63" spans="1:7" ht="25.5">
      <c r="A63" s="76" t="s">
        <v>411</v>
      </c>
      <c r="B63" s="43" t="s">
        <v>292</v>
      </c>
      <c r="C63" s="43" t="s">
        <v>147</v>
      </c>
      <c r="D63" s="43" t="s">
        <v>176</v>
      </c>
      <c r="E63" s="43" t="s">
        <v>187</v>
      </c>
      <c r="F63" s="43" t="s">
        <v>155</v>
      </c>
      <c r="G63" s="101">
        <v>3358400</v>
      </c>
    </row>
    <row r="64" spans="1:7" ht="38.25">
      <c r="A64" s="76" t="s">
        <v>409</v>
      </c>
      <c r="B64" s="43" t="s">
        <v>292</v>
      </c>
      <c r="C64" s="43" t="s">
        <v>147</v>
      </c>
      <c r="D64" s="43" t="s">
        <v>176</v>
      </c>
      <c r="E64" s="43" t="s">
        <v>187</v>
      </c>
      <c r="F64" s="43" t="s">
        <v>159</v>
      </c>
      <c r="G64" s="101">
        <v>248760</v>
      </c>
    </row>
    <row r="65" spans="1:7" ht="18.75">
      <c r="A65" s="69" t="s">
        <v>189</v>
      </c>
      <c r="B65" s="94" t="s">
        <v>292</v>
      </c>
      <c r="C65" s="94" t="s">
        <v>149</v>
      </c>
      <c r="D65" s="95"/>
      <c r="E65" s="95"/>
      <c r="F65" s="95"/>
      <c r="G65" s="96">
        <f>G66</f>
        <v>178100</v>
      </c>
    </row>
    <row r="66" spans="1:7" ht="15">
      <c r="A66" s="83" t="s">
        <v>191</v>
      </c>
      <c r="B66" s="97" t="s">
        <v>292</v>
      </c>
      <c r="C66" s="97" t="s">
        <v>149</v>
      </c>
      <c r="D66" s="97" t="s">
        <v>190</v>
      </c>
      <c r="E66" s="97"/>
      <c r="F66" s="97"/>
      <c r="G66" s="98">
        <f>G67</f>
        <v>178100</v>
      </c>
    </row>
    <row r="67" spans="1:7" ht="51">
      <c r="A67" s="84" t="s">
        <v>389</v>
      </c>
      <c r="B67" s="99" t="s">
        <v>292</v>
      </c>
      <c r="C67" s="99" t="s">
        <v>149</v>
      </c>
      <c r="D67" s="99" t="s">
        <v>190</v>
      </c>
      <c r="E67" s="99" t="s">
        <v>150</v>
      </c>
      <c r="F67" s="99"/>
      <c r="G67" s="100">
        <f>G68</f>
        <v>178100</v>
      </c>
    </row>
    <row r="68" spans="1:7" ht="38.25">
      <c r="A68" s="84" t="s">
        <v>408</v>
      </c>
      <c r="B68" s="99" t="s">
        <v>292</v>
      </c>
      <c r="C68" s="99" t="s">
        <v>149</v>
      </c>
      <c r="D68" s="99" t="s">
        <v>190</v>
      </c>
      <c r="E68" s="99" t="s">
        <v>151</v>
      </c>
      <c r="F68" s="99"/>
      <c r="G68" s="100">
        <f>G69</f>
        <v>178100</v>
      </c>
    </row>
    <row r="69" spans="1:7" ht="38.25">
      <c r="A69" s="84" t="s">
        <v>193</v>
      </c>
      <c r="B69" s="99" t="s">
        <v>292</v>
      </c>
      <c r="C69" s="99" t="s">
        <v>149</v>
      </c>
      <c r="D69" s="99" t="s">
        <v>190</v>
      </c>
      <c r="E69" s="99" t="s">
        <v>192</v>
      </c>
      <c r="F69" s="99"/>
      <c r="G69" s="100">
        <f>G70+G71</f>
        <v>178100</v>
      </c>
    </row>
    <row r="70" spans="1:7" ht="25.5">
      <c r="A70" s="76" t="s">
        <v>416</v>
      </c>
      <c r="B70" s="43" t="s">
        <v>292</v>
      </c>
      <c r="C70" s="43" t="s">
        <v>149</v>
      </c>
      <c r="D70" s="43" t="s">
        <v>190</v>
      </c>
      <c r="E70" s="43" t="s">
        <v>192</v>
      </c>
      <c r="F70" s="43" t="s">
        <v>155</v>
      </c>
      <c r="G70" s="101">
        <v>168892</v>
      </c>
    </row>
    <row r="71" spans="1:7" ht="38.25">
      <c r="A71" s="76" t="s">
        <v>455</v>
      </c>
      <c r="B71" s="43" t="s">
        <v>292</v>
      </c>
      <c r="C71" s="43" t="s">
        <v>149</v>
      </c>
      <c r="D71" s="43" t="s">
        <v>190</v>
      </c>
      <c r="E71" s="43" t="s">
        <v>192</v>
      </c>
      <c r="F71" s="43" t="s">
        <v>159</v>
      </c>
      <c r="G71" s="101">
        <v>9208</v>
      </c>
    </row>
    <row r="72" spans="1:7" ht="31.5">
      <c r="A72" s="69" t="s">
        <v>195</v>
      </c>
      <c r="B72" s="94" t="s">
        <v>292</v>
      </c>
      <c r="C72" s="94" t="s">
        <v>190</v>
      </c>
      <c r="D72" s="95"/>
      <c r="E72" s="95"/>
      <c r="F72" s="95"/>
      <c r="G72" s="96">
        <f>G73</f>
        <v>405941.41</v>
      </c>
    </row>
    <row r="73" spans="1:8" ht="15">
      <c r="A73" s="87" t="s">
        <v>199</v>
      </c>
      <c r="B73" s="109" t="s">
        <v>292</v>
      </c>
      <c r="C73" s="109" t="s">
        <v>190</v>
      </c>
      <c r="D73" s="109" t="s">
        <v>198</v>
      </c>
      <c r="E73" s="109"/>
      <c r="F73" s="109"/>
      <c r="G73" s="110">
        <f>G74+G80</f>
        <v>405941.41</v>
      </c>
      <c r="H73" s="8"/>
    </row>
    <row r="74" spans="1:8" ht="51">
      <c r="A74" s="86" t="s">
        <v>468</v>
      </c>
      <c r="B74" s="105" t="s">
        <v>292</v>
      </c>
      <c r="C74" s="105" t="s">
        <v>190</v>
      </c>
      <c r="D74" s="105" t="s">
        <v>198</v>
      </c>
      <c r="E74" s="105" t="s">
        <v>200</v>
      </c>
      <c r="F74" s="105"/>
      <c r="G74" s="107">
        <f>G75</f>
        <v>73000</v>
      </c>
      <c r="H74" s="8"/>
    </row>
    <row r="75" spans="1:8" ht="25.5">
      <c r="A75" s="36" t="s">
        <v>202</v>
      </c>
      <c r="B75" s="43" t="s">
        <v>292</v>
      </c>
      <c r="C75" s="43" t="s">
        <v>190</v>
      </c>
      <c r="D75" s="43" t="s">
        <v>198</v>
      </c>
      <c r="E75" s="43" t="s">
        <v>201</v>
      </c>
      <c r="F75" s="43"/>
      <c r="G75" s="101">
        <f>G77+G78</f>
        <v>73000</v>
      </c>
      <c r="H75" s="8"/>
    </row>
    <row r="76" spans="1:8" ht="25.5">
      <c r="A76" s="66" t="s">
        <v>483</v>
      </c>
      <c r="B76" s="43" t="s">
        <v>292</v>
      </c>
      <c r="C76" s="43" t="s">
        <v>190</v>
      </c>
      <c r="D76" s="43" t="s">
        <v>198</v>
      </c>
      <c r="E76" s="43" t="s">
        <v>203</v>
      </c>
      <c r="F76" s="43"/>
      <c r="G76" s="101">
        <f>G77</f>
        <v>43000</v>
      </c>
      <c r="H76" s="8"/>
    </row>
    <row r="77" spans="1:8" ht="38.25">
      <c r="A77" s="76" t="s">
        <v>409</v>
      </c>
      <c r="B77" s="43" t="s">
        <v>292</v>
      </c>
      <c r="C77" s="43" t="s">
        <v>190</v>
      </c>
      <c r="D77" s="43" t="s">
        <v>198</v>
      </c>
      <c r="E77" s="43" t="s">
        <v>203</v>
      </c>
      <c r="F77" s="43" t="s">
        <v>159</v>
      </c>
      <c r="G77" s="101">
        <v>43000</v>
      </c>
      <c r="H77" s="8"/>
    </row>
    <row r="78" spans="1:8" ht="25.5">
      <c r="A78" s="76" t="s">
        <v>205</v>
      </c>
      <c r="B78" s="43" t="s">
        <v>292</v>
      </c>
      <c r="C78" s="43" t="s">
        <v>190</v>
      </c>
      <c r="D78" s="43" t="s">
        <v>198</v>
      </c>
      <c r="E78" s="43" t="s">
        <v>204</v>
      </c>
      <c r="F78" s="43"/>
      <c r="G78" s="101">
        <f>G79</f>
        <v>30000</v>
      </c>
      <c r="H78" s="8"/>
    </row>
    <row r="79" spans="1:8" ht="38.25">
      <c r="A79" s="76" t="s">
        <v>409</v>
      </c>
      <c r="B79" s="43" t="s">
        <v>292</v>
      </c>
      <c r="C79" s="43" t="s">
        <v>190</v>
      </c>
      <c r="D79" s="43" t="s">
        <v>198</v>
      </c>
      <c r="E79" s="43" t="s">
        <v>204</v>
      </c>
      <c r="F79" s="43" t="s">
        <v>159</v>
      </c>
      <c r="G79" s="101">
        <v>30000</v>
      </c>
      <c r="H79" s="8"/>
    </row>
    <row r="80" spans="1:7" ht="51">
      <c r="A80" s="84" t="s">
        <v>389</v>
      </c>
      <c r="B80" s="99" t="s">
        <v>292</v>
      </c>
      <c r="C80" s="99" t="s">
        <v>190</v>
      </c>
      <c r="D80" s="99" t="s">
        <v>198</v>
      </c>
      <c r="E80" s="99" t="s">
        <v>150</v>
      </c>
      <c r="F80" s="99"/>
      <c r="G80" s="100">
        <f>G81</f>
        <v>332941.41</v>
      </c>
    </row>
    <row r="81" spans="1:7" ht="38.25">
      <c r="A81" s="84" t="s">
        <v>408</v>
      </c>
      <c r="B81" s="99" t="s">
        <v>292</v>
      </c>
      <c r="C81" s="99" t="s">
        <v>190</v>
      </c>
      <c r="D81" s="99" t="s">
        <v>198</v>
      </c>
      <c r="E81" s="99" t="s">
        <v>151</v>
      </c>
      <c r="F81" s="99"/>
      <c r="G81" s="100">
        <f>G84+G82+G86+G89</f>
        <v>332941.41</v>
      </c>
    </row>
    <row r="82" spans="1:7" ht="38.25">
      <c r="A82" s="84" t="s">
        <v>467</v>
      </c>
      <c r="B82" s="99" t="s">
        <v>292</v>
      </c>
      <c r="C82" s="99" t="s">
        <v>190</v>
      </c>
      <c r="D82" s="99" t="s">
        <v>196</v>
      </c>
      <c r="E82" s="99" t="s">
        <v>197</v>
      </c>
      <c r="F82" s="99"/>
      <c r="G82" s="100">
        <f>G83</f>
        <v>21000</v>
      </c>
    </row>
    <row r="83" spans="1:7" ht="38.25">
      <c r="A83" s="76" t="s">
        <v>407</v>
      </c>
      <c r="B83" s="43" t="s">
        <v>292</v>
      </c>
      <c r="C83" s="43" t="s">
        <v>190</v>
      </c>
      <c r="D83" s="43" t="s">
        <v>196</v>
      </c>
      <c r="E83" s="43" t="s">
        <v>197</v>
      </c>
      <c r="F83" s="43" t="s">
        <v>159</v>
      </c>
      <c r="G83" s="101">
        <v>21000</v>
      </c>
    </row>
    <row r="84" spans="1:7" ht="38.25">
      <c r="A84" s="84" t="s">
        <v>207</v>
      </c>
      <c r="B84" s="99" t="s">
        <v>292</v>
      </c>
      <c r="C84" s="99" t="s">
        <v>190</v>
      </c>
      <c r="D84" s="99" t="s">
        <v>198</v>
      </c>
      <c r="E84" s="99" t="s">
        <v>206</v>
      </c>
      <c r="F84" s="43"/>
      <c r="G84" s="100">
        <f>G85</f>
        <v>144800</v>
      </c>
    </row>
    <row r="85" spans="1:7" ht="38.25">
      <c r="A85" s="76" t="s">
        <v>409</v>
      </c>
      <c r="B85" s="43" t="s">
        <v>292</v>
      </c>
      <c r="C85" s="43" t="s">
        <v>190</v>
      </c>
      <c r="D85" s="43" t="s">
        <v>198</v>
      </c>
      <c r="E85" s="43" t="s">
        <v>206</v>
      </c>
      <c r="F85" s="43" t="s">
        <v>159</v>
      </c>
      <c r="G85" s="101">
        <v>144800</v>
      </c>
    </row>
    <row r="86" spans="1:7" ht="25.5">
      <c r="A86" s="80" t="s">
        <v>371</v>
      </c>
      <c r="B86" s="119"/>
      <c r="C86" s="99" t="s">
        <v>190</v>
      </c>
      <c r="D86" s="99" t="s">
        <v>198</v>
      </c>
      <c r="E86" s="111" t="s">
        <v>208</v>
      </c>
      <c r="F86" s="43"/>
      <c r="G86" s="100">
        <f>G87</f>
        <v>152000</v>
      </c>
    </row>
    <row r="87" spans="1:7" ht="25.5">
      <c r="A87" s="76" t="s">
        <v>202</v>
      </c>
      <c r="B87" s="99" t="s">
        <v>292</v>
      </c>
      <c r="C87" s="99" t="s">
        <v>190</v>
      </c>
      <c r="D87" s="99" t="s">
        <v>198</v>
      </c>
      <c r="E87" s="104" t="s">
        <v>208</v>
      </c>
      <c r="F87" s="43"/>
      <c r="G87" s="101">
        <f>G88</f>
        <v>152000</v>
      </c>
    </row>
    <row r="88" spans="1:7" ht="38.25">
      <c r="A88" s="76" t="s">
        <v>407</v>
      </c>
      <c r="B88" s="99" t="s">
        <v>292</v>
      </c>
      <c r="C88" s="99" t="s">
        <v>190</v>
      </c>
      <c r="D88" s="99" t="s">
        <v>198</v>
      </c>
      <c r="E88" s="104" t="s">
        <v>208</v>
      </c>
      <c r="F88" s="43" t="s">
        <v>159</v>
      </c>
      <c r="G88" s="101">
        <v>152000</v>
      </c>
    </row>
    <row r="89" spans="1:7" ht="25.5">
      <c r="A89" s="84" t="s">
        <v>370</v>
      </c>
      <c r="B89" s="43" t="s">
        <v>292</v>
      </c>
      <c r="C89" s="43" t="s">
        <v>190</v>
      </c>
      <c r="D89" s="43" t="s">
        <v>198</v>
      </c>
      <c r="E89" s="111" t="s">
        <v>209</v>
      </c>
      <c r="F89" s="43"/>
      <c r="G89" s="100">
        <f>G90</f>
        <v>15141.41</v>
      </c>
    </row>
    <row r="90" spans="1:7" ht="25.5">
      <c r="A90" s="76" t="s">
        <v>205</v>
      </c>
      <c r="B90" s="99" t="s">
        <v>292</v>
      </c>
      <c r="C90" s="99" t="s">
        <v>190</v>
      </c>
      <c r="D90" s="99" t="s">
        <v>198</v>
      </c>
      <c r="E90" s="104" t="s">
        <v>209</v>
      </c>
      <c r="F90" s="43"/>
      <c r="G90" s="101">
        <f>G91</f>
        <v>15141.41</v>
      </c>
    </row>
    <row r="91" spans="1:7" ht="38.25">
      <c r="A91" s="76" t="s">
        <v>410</v>
      </c>
      <c r="B91" s="43" t="s">
        <v>292</v>
      </c>
      <c r="C91" s="43" t="s">
        <v>190</v>
      </c>
      <c r="D91" s="43" t="s">
        <v>198</v>
      </c>
      <c r="E91" s="104" t="s">
        <v>209</v>
      </c>
      <c r="F91" s="43" t="s">
        <v>159</v>
      </c>
      <c r="G91" s="101">
        <v>15141.41</v>
      </c>
    </row>
    <row r="92" spans="1:7" ht="18.75">
      <c r="A92" s="69" t="s">
        <v>210</v>
      </c>
      <c r="B92" s="94" t="s">
        <v>292</v>
      </c>
      <c r="C92" s="94" t="s">
        <v>156</v>
      </c>
      <c r="D92" s="95"/>
      <c r="E92" s="95"/>
      <c r="F92" s="95"/>
      <c r="G92" s="96">
        <f>G93+G98</f>
        <v>966459.44</v>
      </c>
    </row>
    <row r="93" spans="1:7" ht="15">
      <c r="A93" s="83" t="s">
        <v>211</v>
      </c>
      <c r="B93" s="97" t="s">
        <v>292</v>
      </c>
      <c r="C93" s="97" t="s">
        <v>156</v>
      </c>
      <c r="D93" s="97" t="s">
        <v>196</v>
      </c>
      <c r="E93" s="97"/>
      <c r="F93" s="97"/>
      <c r="G93" s="98">
        <f>G94</f>
        <v>961459.44</v>
      </c>
    </row>
    <row r="94" spans="1:7" ht="51">
      <c r="A94" s="83" t="s">
        <v>389</v>
      </c>
      <c r="B94" s="97" t="s">
        <v>292</v>
      </c>
      <c r="C94" s="97" t="s">
        <v>156</v>
      </c>
      <c r="D94" s="97" t="s">
        <v>196</v>
      </c>
      <c r="E94" s="97" t="s">
        <v>150</v>
      </c>
      <c r="F94" s="97"/>
      <c r="G94" s="98">
        <f>G95</f>
        <v>961459.44</v>
      </c>
    </row>
    <row r="95" spans="1:7" ht="38.25">
      <c r="A95" s="84" t="s">
        <v>408</v>
      </c>
      <c r="B95" s="99" t="s">
        <v>292</v>
      </c>
      <c r="C95" s="99" t="s">
        <v>156</v>
      </c>
      <c r="D95" s="99" t="s">
        <v>196</v>
      </c>
      <c r="E95" s="99" t="s">
        <v>151</v>
      </c>
      <c r="F95" s="99"/>
      <c r="G95" s="100">
        <f>G96</f>
        <v>961459.44</v>
      </c>
    </row>
    <row r="96" spans="1:7" ht="38.25">
      <c r="A96" s="84" t="s">
        <v>213</v>
      </c>
      <c r="B96" s="99" t="s">
        <v>292</v>
      </c>
      <c r="C96" s="99" t="s">
        <v>156</v>
      </c>
      <c r="D96" s="99" t="s">
        <v>196</v>
      </c>
      <c r="E96" s="99" t="s">
        <v>212</v>
      </c>
      <c r="F96" s="99"/>
      <c r="G96" s="100">
        <f>G97</f>
        <v>961459.44</v>
      </c>
    </row>
    <row r="97" spans="1:7" ht="38.25">
      <c r="A97" s="76" t="s">
        <v>407</v>
      </c>
      <c r="B97" s="43" t="s">
        <v>292</v>
      </c>
      <c r="C97" s="43" t="s">
        <v>156</v>
      </c>
      <c r="D97" s="43" t="s">
        <v>196</v>
      </c>
      <c r="E97" s="43" t="s">
        <v>212</v>
      </c>
      <c r="F97" s="43" t="s">
        <v>159</v>
      </c>
      <c r="G97" s="101">
        <v>961459.44</v>
      </c>
    </row>
    <row r="98" spans="1:7" s="8" customFormat="1" ht="38.25">
      <c r="A98" s="84" t="s">
        <v>216</v>
      </c>
      <c r="B98" s="99" t="s">
        <v>292</v>
      </c>
      <c r="C98" s="99" t="s">
        <v>156</v>
      </c>
      <c r="D98" s="99" t="s">
        <v>214</v>
      </c>
      <c r="E98" s="99" t="s">
        <v>215</v>
      </c>
      <c r="F98" s="99"/>
      <c r="G98" s="100">
        <f>G99</f>
        <v>5000</v>
      </c>
    </row>
    <row r="99" spans="1:7" ht="38.25">
      <c r="A99" s="76" t="s">
        <v>410</v>
      </c>
      <c r="B99" s="43" t="s">
        <v>292</v>
      </c>
      <c r="C99" s="43" t="s">
        <v>156</v>
      </c>
      <c r="D99" s="43" t="s">
        <v>214</v>
      </c>
      <c r="E99" s="43" t="s">
        <v>215</v>
      </c>
      <c r="F99" s="43" t="s">
        <v>159</v>
      </c>
      <c r="G99" s="101">
        <v>5000</v>
      </c>
    </row>
    <row r="100" spans="1:7" ht="18.75">
      <c r="A100" s="69" t="s">
        <v>218</v>
      </c>
      <c r="B100" s="94" t="s">
        <v>292</v>
      </c>
      <c r="C100" s="94" t="s">
        <v>217</v>
      </c>
      <c r="D100" s="97"/>
      <c r="E100" s="97"/>
      <c r="F100" s="97"/>
      <c r="G100" s="96">
        <f>G106+G101</f>
        <v>800090</v>
      </c>
    </row>
    <row r="101" spans="1:7" ht="15.75">
      <c r="A101" s="88" t="s">
        <v>346</v>
      </c>
      <c r="B101" s="97" t="s">
        <v>292</v>
      </c>
      <c r="C101" s="112" t="s">
        <v>217</v>
      </c>
      <c r="D101" s="97" t="s">
        <v>147</v>
      </c>
      <c r="E101" s="97"/>
      <c r="F101" s="97"/>
      <c r="G101" s="98">
        <f>G102</f>
        <v>20000</v>
      </c>
    </row>
    <row r="102" spans="1:7" ht="38.25">
      <c r="A102" s="83" t="s">
        <v>348</v>
      </c>
      <c r="B102" s="97" t="s">
        <v>292</v>
      </c>
      <c r="C102" s="112" t="s">
        <v>217</v>
      </c>
      <c r="D102" s="97" t="s">
        <v>147</v>
      </c>
      <c r="E102" s="97" t="s">
        <v>347</v>
      </c>
      <c r="F102" s="97"/>
      <c r="G102" s="98">
        <f>G103</f>
        <v>20000</v>
      </c>
    </row>
    <row r="103" spans="1:7" ht="15">
      <c r="A103" s="124" t="s">
        <v>476</v>
      </c>
      <c r="B103" s="112" t="s">
        <v>292</v>
      </c>
      <c r="C103" s="112" t="s">
        <v>217</v>
      </c>
      <c r="D103" s="112" t="s">
        <v>147</v>
      </c>
      <c r="E103" s="112" t="s">
        <v>349</v>
      </c>
      <c r="F103" s="112"/>
      <c r="G103" s="113">
        <f>G104</f>
        <v>20000</v>
      </c>
    </row>
    <row r="104" spans="1:7" ht="25.5">
      <c r="A104" s="89" t="s">
        <v>351</v>
      </c>
      <c r="B104" s="112" t="s">
        <v>292</v>
      </c>
      <c r="C104" s="112" t="s">
        <v>217</v>
      </c>
      <c r="D104" s="112" t="s">
        <v>147</v>
      </c>
      <c r="E104" s="112" t="s">
        <v>350</v>
      </c>
      <c r="F104" s="112"/>
      <c r="G104" s="113">
        <f>G105</f>
        <v>20000</v>
      </c>
    </row>
    <row r="105" spans="1:7" ht="25.5">
      <c r="A105" s="89" t="s">
        <v>424</v>
      </c>
      <c r="B105" s="112" t="s">
        <v>292</v>
      </c>
      <c r="C105" s="112" t="s">
        <v>217</v>
      </c>
      <c r="D105" s="112" t="s">
        <v>147</v>
      </c>
      <c r="E105" s="112" t="s">
        <v>350</v>
      </c>
      <c r="F105" s="112" t="s">
        <v>159</v>
      </c>
      <c r="G105" s="113">
        <v>20000</v>
      </c>
    </row>
    <row r="106" spans="1:7" ht="15">
      <c r="A106" s="83" t="s">
        <v>219</v>
      </c>
      <c r="B106" s="97" t="s">
        <v>292</v>
      </c>
      <c r="C106" s="97" t="s">
        <v>217</v>
      </c>
      <c r="D106" s="97" t="s">
        <v>190</v>
      </c>
      <c r="E106" s="97"/>
      <c r="F106" s="97"/>
      <c r="G106" s="98">
        <f>G111+G107</f>
        <v>780090</v>
      </c>
    </row>
    <row r="107" spans="1:7" ht="63.75">
      <c r="A107" s="83" t="s">
        <v>421</v>
      </c>
      <c r="B107" s="99" t="s">
        <v>292</v>
      </c>
      <c r="C107" s="111" t="s">
        <v>217</v>
      </c>
      <c r="D107" s="111" t="s">
        <v>190</v>
      </c>
      <c r="E107" s="97" t="s">
        <v>220</v>
      </c>
      <c r="F107" s="97"/>
      <c r="G107" s="98">
        <f>G108</f>
        <v>264000</v>
      </c>
    </row>
    <row r="108" spans="1:7" ht="25.5">
      <c r="A108" s="89" t="s">
        <v>478</v>
      </c>
      <c r="B108" s="43" t="s">
        <v>292</v>
      </c>
      <c r="C108" s="104" t="s">
        <v>217</v>
      </c>
      <c r="D108" s="104" t="s">
        <v>190</v>
      </c>
      <c r="E108" s="112" t="s">
        <v>222</v>
      </c>
      <c r="F108" s="112"/>
      <c r="G108" s="113">
        <f>G109</f>
        <v>264000</v>
      </c>
    </row>
    <row r="109" spans="1:7" ht="38.25">
      <c r="A109" s="89" t="s">
        <v>224</v>
      </c>
      <c r="B109" s="43" t="s">
        <v>292</v>
      </c>
      <c r="C109" s="104" t="s">
        <v>217</v>
      </c>
      <c r="D109" s="104" t="s">
        <v>190</v>
      </c>
      <c r="E109" s="112" t="s">
        <v>223</v>
      </c>
      <c r="F109" s="112"/>
      <c r="G109" s="113">
        <f>G110</f>
        <v>264000</v>
      </c>
    </row>
    <row r="110" spans="1:7" ht="38.25">
      <c r="A110" s="76" t="s">
        <v>409</v>
      </c>
      <c r="B110" s="43" t="s">
        <v>292</v>
      </c>
      <c r="C110" s="104" t="s">
        <v>217</v>
      </c>
      <c r="D110" s="104" t="s">
        <v>190</v>
      </c>
      <c r="E110" s="112" t="s">
        <v>223</v>
      </c>
      <c r="F110" s="112" t="s">
        <v>159</v>
      </c>
      <c r="G110" s="113">
        <v>264000</v>
      </c>
    </row>
    <row r="111" spans="1:7" ht="51">
      <c r="A111" s="84" t="s">
        <v>389</v>
      </c>
      <c r="B111" s="99" t="s">
        <v>292</v>
      </c>
      <c r="C111" s="99" t="s">
        <v>217</v>
      </c>
      <c r="D111" s="99" t="s">
        <v>190</v>
      </c>
      <c r="E111" s="99" t="s">
        <v>150</v>
      </c>
      <c r="F111" s="99"/>
      <c r="G111" s="100">
        <f>G112</f>
        <v>516090</v>
      </c>
    </row>
    <row r="112" spans="1:7" ht="25.5">
      <c r="A112" s="84" t="s">
        <v>422</v>
      </c>
      <c r="B112" s="99" t="s">
        <v>292</v>
      </c>
      <c r="C112" s="99" t="s">
        <v>217</v>
      </c>
      <c r="D112" s="99" t="s">
        <v>190</v>
      </c>
      <c r="E112" s="99" t="s">
        <v>225</v>
      </c>
      <c r="F112" s="99"/>
      <c r="G112" s="100">
        <f>G113</f>
        <v>516090</v>
      </c>
    </row>
    <row r="113" spans="1:7" ht="15">
      <c r="A113" s="84" t="s">
        <v>219</v>
      </c>
      <c r="B113" s="99" t="s">
        <v>292</v>
      </c>
      <c r="C113" s="99" t="s">
        <v>217</v>
      </c>
      <c r="D113" s="99" t="s">
        <v>190</v>
      </c>
      <c r="E113" s="99" t="s">
        <v>226</v>
      </c>
      <c r="F113" s="99"/>
      <c r="G113" s="100">
        <f>G114+G116+G118+G120+G122</f>
        <v>516090</v>
      </c>
    </row>
    <row r="114" spans="1:7" ht="15">
      <c r="A114" s="83" t="s">
        <v>228</v>
      </c>
      <c r="B114" s="97" t="s">
        <v>292</v>
      </c>
      <c r="C114" s="97" t="s">
        <v>217</v>
      </c>
      <c r="D114" s="97" t="s">
        <v>190</v>
      </c>
      <c r="E114" s="99" t="s">
        <v>227</v>
      </c>
      <c r="F114" s="97"/>
      <c r="G114" s="98">
        <f>G115</f>
        <v>95000</v>
      </c>
    </row>
    <row r="115" spans="1:7" ht="38.25">
      <c r="A115" s="76" t="s">
        <v>466</v>
      </c>
      <c r="B115" s="43" t="s">
        <v>292</v>
      </c>
      <c r="C115" s="43" t="s">
        <v>217</v>
      </c>
      <c r="D115" s="43" t="s">
        <v>190</v>
      </c>
      <c r="E115" s="43" t="s">
        <v>227</v>
      </c>
      <c r="F115" s="43" t="s">
        <v>159</v>
      </c>
      <c r="G115" s="101">
        <v>95000</v>
      </c>
    </row>
    <row r="116" spans="1:7" ht="51">
      <c r="A116" s="83" t="s">
        <v>449</v>
      </c>
      <c r="B116" s="97" t="s">
        <v>292</v>
      </c>
      <c r="C116" s="97" t="s">
        <v>217</v>
      </c>
      <c r="D116" s="97" t="s">
        <v>190</v>
      </c>
      <c r="E116" s="99" t="s">
        <v>231</v>
      </c>
      <c r="F116" s="97"/>
      <c r="G116" s="98">
        <f>G117</f>
        <v>131600</v>
      </c>
    </row>
    <row r="117" spans="1:7" ht="38.25">
      <c r="A117" s="76" t="s">
        <v>407</v>
      </c>
      <c r="B117" s="43" t="s">
        <v>292</v>
      </c>
      <c r="C117" s="43" t="s">
        <v>217</v>
      </c>
      <c r="D117" s="43" t="s">
        <v>190</v>
      </c>
      <c r="E117" s="43" t="s">
        <v>231</v>
      </c>
      <c r="F117" s="43" t="s">
        <v>159</v>
      </c>
      <c r="G117" s="101">
        <v>131600</v>
      </c>
    </row>
    <row r="118" spans="1:7" ht="15">
      <c r="A118" s="83" t="s">
        <v>233</v>
      </c>
      <c r="B118" s="97" t="s">
        <v>292</v>
      </c>
      <c r="C118" s="97" t="s">
        <v>217</v>
      </c>
      <c r="D118" s="97" t="s">
        <v>190</v>
      </c>
      <c r="E118" s="99" t="s">
        <v>232</v>
      </c>
      <c r="F118" s="97"/>
      <c r="G118" s="98">
        <f>G119</f>
        <v>62000</v>
      </c>
    </row>
    <row r="119" spans="1:7" ht="38.25">
      <c r="A119" s="76" t="s">
        <v>407</v>
      </c>
      <c r="B119" s="43" t="s">
        <v>292</v>
      </c>
      <c r="C119" s="43" t="s">
        <v>217</v>
      </c>
      <c r="D119" s="43" t="s">
        <v>190</v>
      </c>
      <c r="E119" s="43" t="s">
        <v>232</v>
      </c>
      <c r="F119" s="43" t="s">
        <v>159</v>
      </c>
      <c r="G119" s="101">
        <v>62000</v>
      </c>
    </row>
    <row r="120" spans="1:7" ht="25.5">
      <c r="A120" s="83" t="s">
        <v>423</v>
      </c>
      <c r="B120" s="97" t="s">
        <v>292</v>
      </c>
      <c r="C120" s="97" t="s">
        <v>217</v>
      </c>
      <c r="D120" s="97" t="s">
        <v>190</v>
      </c>
      <c r="E120" s="99" t="s">
        <v>234</v>
      </c>
      <c r="F120" s="97"/>
      <c r="G120" s="98">
        <f>G121</f>
        <v>227490</v>
      </c>
    </row>
    <row r="121" spans="1:7" ht="38.25">
      <c r="A121" s="76" t="s">
        <v>407</v>
      </c>
      <c r="B121" s="43" t="s">
        <v>292</v>
      </c>
      <c r="C121" s="43" t="s">
        <v>217</v>
      </c>
      <c r="D121" s="43" t="s">
        <v>190</v>
      </c>
      <c r="E121" s="43" t="s">
        <v>234</v>
      </c>
      <c r="F121" s="43" t="s">
        <v>159</v>
      </c>
      <c r="G121" s="101">
        <v>227490</v>
      </c>
    </row>
    <row r="122" spans="1:7" ht="38.25" hidden="1">
      <c r="A122" s="76" t="s">
        <v>230</v>
      </c>
      <c r="B122" s="43" t="s">
        <v>292</v>
      </c>
      <c r="C122" s="43" t="s">
        <v>217</v>
      </c>
      <c r="D122" s="43" t="s">
        <v>190</v>
      </c>
      <c r="E122" s="43" t="s">
        <v>229</v>
      </c>
      <c r="F122" s="43"/>
      <c r="G122" s="101">
        <f>G123</f>
        <v>0</v>
      </c>
    </row>
    <row r="123" spans="1:7" ht="38.25" hidden="1">
      <c r="A123" s="76" t="s">
        <v>160</v>
      </c>
      <c r="B123" s="43" t="s">
        <v>292</v>
      </c>
      <c r="C123" s="43" t="s">
        <v>217</v>
      </c>
      <c r="D123" s="43" t="s">
        <v>190</v>
      </c>
      <c r="E123" s="43" t="s">
        <v>229</v>
      </c>
      <c r="F123" s="43" t="s">
        <v>159</v>
      </c>
      <c r="G123" s="101">
        <v>0</v>
      </c>
    </row>
    <row r="124" spans="1:7" ht="18.75">
      <c r="A124" s="69" t="s">
        <v>235</v>
      </c>
      <c r="B124" s="94" t="s">
        <v>292</v>
      </c>
      <c r="C124" s="94" t="s">
        <v>165</v>
      </c>
      <c r="D124" s="95"/>
      <c r="E124" s="95"/>
      <c r="F124" s="95"/>
      <c r="G124" s="96">
        <f>G125</f>
        <v>15000</v>
      </c>
    </row>
    <row r="125" spans="1:7" ht="15">
      <c r="A125" s="84" t="s">
        <v>465</v>
      </c>
      <c r="B125" s="99" t="s">
        <v>292</v>
      </c>
      <c r="C125" s="99" t="s">
        <v>165</v>
      </c>
      <c r="D125" s="99"/>
      <c r="E125" s="99"/>
      <c r="F125" s="99"/>
      <c r="G125" s="100">
        <f>G126+G130+G134+G138</f>
        <v>15000</v>
      </c>
    </row>
    <row r="126" spans="1:7" ht="38.25">
      <c r="A126" s="83" t="s">
        <v>464</v>
      </c>
      <c r="B126" s="97" t="s">
        <v>292</v>
      </c>
      <c r="C126" s="97" t="s">
        <v>165</v>
      </c>
      <c r="D126" s="97" t="s">
        <v>165</v>
      </c>
      <c r="E126" s="97" t="s">
        <v>236</v>
      </c>
      <c r="F126" s="97"/>
      <c r="G126" s="98">
        <f>G127</f>
        <v>3000</v>
      </c>
    </row>
    <row r="127" spans="1:7" ht="25.5">
      <c r="A127" s="76" t="s">
        <v>463</v>
      </c>
      <c r="B127" s="112" t="s">
        <v>292</v>
      </c>
      <c r="C127" s="112" t="s">
        <v>165</v>
      </c>
      <c r="D127" s="112" t="s">
        <v>165</v>
      </c>
      <c r="E127" s="112" t="s">
        <v>237</v>
      </c>
      <c r="F127" s="112"/>
      <c r="G127" s="113">
        <f>G128</f>
        <v>3000</v>
      </c>
    </row>
    <row r="128" spans="1:7" ht="25.5">
      <c r="A128" s="76" t="s">
        <v>462</v>
      </c>
      <c r="B128" s="43" t="s">
        <v>292</v>
      </c>
      <c r="C128" s="43" t="s">
        <v>165</v>
      </c>
      <c r="D128" s="43" t="s">
        <v>165</v>
      </c>
      <c r="E128" s="43" t="s">
        <v>238</v>
      </c>
      <c r="F128" s="43"/>
      <c r="G128" s="101">
        <f>G129</f>
        <v>3000</v>
      </c>
    </row>
    <row r="129" spans="1:7" ht="38.25">
      <c r="A129" s="76" t="s">
        <v>461</v>
      </c>
      <c r="B129" s="43" t="s">
        <v>292</v>
      </c>
      <c r="C129" s="43" t="s">
        <v>165</v>
      </c>
      <c r="D129" s="43" t="s">
        <v>165</v>
      </c>
      <c r="E129" s="43" t="s">
        <v>238</v>
      </c>
      <c r="F129" s="43" t="s">
        <v>159</v>
      </c>
      <c r="G129" s="101">
        <v>3000</v>
      </c>
    </row>
    <row r="130" spans="1:7" ht="51">
      <c r="A130" s="90" t="s">
        <v>460</v>
      </c>
      <c r="B130" s="95" t="s">
        <v>292</v>
      </c>
      <c r="C130" s="95" t="s">
        <v>165</v>
      </c>
      <c r="D130" s="95"/>
      <c r="E130" s="95" t="s">
        <v>239</v>
      </c>
      <c r="F130" s="95"/>
      <c r="G130" s="114">
        <f>G131</f>
        <v>2000</v>
      </c>
    </row>
    <row r="131" spans="1:7" ht="25.5">
      <c r="A131" s="84" t="s">
        <v>445</v>
      </c>
      <c r="B131" s="97" t="s">
        <v>292</v>
      </c>
      <c r="C131" s="97" t="s">
        <v>165</v>
      </c>
      <c r="D131" s="97"/>
      <c r="E131" s="97" t="s">
        <v>240</v>
      </c>
      <c r="F131" s="97"/>
      <c r="G131" s="98">
        <f>G132</f>
        <v>2000</v>
      </c>
    </row>
    <row r="132" spans="1:7" ht="38.25">
      <c r="A132" s="84" t="s">
        <v>444</v>
      </c>
      <c r="B132" s="99" t="s">
        <v>292</v>
      </c>
      <c r="C132" s="99" t="s">
        <v>165</v>
      </c>
      <c r="D132" s="99" t="s">
        <v>165</v>
      </c>
      <c r="E132" s="99" t="s">
        <v>241</v>
      </c>
      <c r="F132" s="99"/>
      <c r="G132" s="100">
        <f>G133</f>
        <v>2000</v>
      </c>
    </row>
    <row r="133" spans="1:7" ht="38.25">
      <c r="A133" s="76" t="s">
        <v>455</v>
      </c>
      <c r="B133" s="43" t="s">
        <v>292</v>
      </c>
      <c r="C133" s="43" t="s">
        <v>165</v>
      </c>
      <c r="D133" s="43" t="s">
        <v>165</v>
      </c>
      <c r="E133" s="43" t="s">
        <v>241</v>
      </c>
      <c r="F133" s="43" t="s">
        <v>159</v>
      </c>
      <c r="G133" s="101">
        <v>2000</v>
      </c>
    </row>
    <row r="134" spans="1:7" ht="63.75">
      <c r="A134" s="86" t="s">
        <v>443</v>
      </c>
      <c r="B134" s="95" t="s">
        <v>292</v>
      </c>
      <c r="C134" s="95" t="s">
        <v>165</v>
      </c>
      <c r="D134" s="95"/>
      <c r="E134" s="95" t="s">
        <v>283</v>
      </c>
      <c r="F134" s="105"/>
      <c r="G134" s="107">
        <f>G135</f>
        <v>10000</v>
      </c>
    </row>
    <row r="135" spans="1:7" ht="38.25">
      <c r="A135" s="76" t="s">
        <v>303</v>
      </c>
      <c r="B135" s="97" t="s">
        <v>292</v>
      </c>
      <c r="C135" s="97" t="s">
        <v>165</v>
      </c>
      <c r="D135" s="97"/>
      <c r="E135" s="97" t="s">
        <v>340</v>
      </c>
      <c r="F135" s="43"/>
      <c r="G135" s="101">
        <f>G136</f>
        <v>10000</v>
      </c>
    </row>
    <row r="136" spans="1:7" ht="38.25">
      <c r="A136" s="76" t="s">
        <v>243</v>
      </c>
      <c r="B136" s="99" t="s">
        <v>292</v>
      </c>
      <c r="C136" s="99" t="s">
        <v>165</v>
      </c>
      <c r="D136" s="99" t="s">
        <v>165</v>
      </c>
      <c r="E136" s="99" t="s">
        <v>345</v>
      </c>
      <c r="F136" s="99"/>
      <c r="G136" s="101">
        <f>G137</f>
        <v>10000</v>
      </c>
    </row>
    <row r="137" spans="1:7" ht="38.25">
      <c r="A137" s="76" t="s">
        <v>459</v>
      </c>
      <c r="B137" s="43" t="s">
        <v>292</v>
      </c>
      <c r="C137" s="43" t="s">
        <v>165</v>
      </c>
      <c r="D137" s="43" t="s">
        <v>165</v>
      </c>
      <c r="E137" s="43" t="s">
        <v>345</v>
      </c>
      <c r="F137" s="43" t="s">
        <v>159</v>
      </c>
      <c r="G137" s="101">
        <v>10000</v>
      </c>
    </row>
    <row r="138" spans="1:7" ht="38.25" hidden="1">
      <c r="A138" s="86" t="s">
        <v>304</v>
      </c>
      <c r="B138" s="97" t="s">
        <v>292</v>
      </c>
      <c r="C138" s="97"/>
      <c r="D138" s="97"/>
      <c r="E138" s="95" t="s">
        <v>285</v>
      </c>
      <c r="F138" s="95"/>
      <c r="G138" s="96">
        <f>G139</f>
        <v>0</v>
      </c>
    </row>
    <row r="139" spans="1:7" ht="38.25" hidden="1">
      <c r="A139" s="84" t="s">
        <v>305</v>
      </c>
      <c r="B139" s="99" t="s">
        <v>292</v>
      </c>
      <c r="C139" s="99" t="s">
        <v>165</v>
      </c>
      <c r="D139" s="99" t="s">
        <v>165</v>
      </c>
      <c r="E139" s="97" t="s">
        <v>245</v>
      </c>
      <c r="F139" s="97"/>
      <c r="G139" s="115">
        <f>G140</f>
        <v>0</v>
      </c>
    </row>
    <row r="140" spans="1:7" ht="38.25" hidden="1">
      <c r="A140" s="84" t="s">
        <v>293</v>
      </c>
      <c r="B140" s="99" t="s">
        <v>292</v>
      </c>
      <c r="C140" s="99" t="s">
        <v>165</v>
      </c>
      <c r="D140" s="99" t="s">
        <v>165</v>
      </c>
      <c r="E140" s="97" t="s">
        <v>245</v>
      </c>
      <c r="F140" s="97" t="s">
        <v>159</v>
      </c>
      <c r="G140" s="115">
        <v>0</v>
      </c>
    </row>
    <row r="141" spans="1:7" ht="31.5">
      <c r="A141" s="69" t="s">
        <v>458</v>
      </c>
      <c r="B141" s="94" t="s">
        <v>292</v>
      </c>
      <c r="C141" s="94" t="s">
        <v>248</v>
      </c>
      <c r="D141" s="97"/>
      <c r="E141" s="97"/>
      <c r="F141" s="97"/>
      <c r="G141" s="96">
        <f>G142+G159</f>
        <v>2570951.0300000003</v>
      </c>
    </row>
    <row r="142" spans="1:7" ht="15">
      <c r="A142" s="83" t="s">
        <v>457</v>
      </c>
      <c r="B142" s="97" t="s">
        <v>292</v>
      </c>
      <c r="C142" s="97" t="s">
        <v>248</v>
      </c>
      <c r="D142" s="97" t="s">
        <v>147</v>
      </c>
      <c r="E142" s="97"/>
      <c r="F142" s="97"/>
      <c r="G142" s="98">
        <f>G143+G150+G147+G157</f>
        <v>1408651.03</v>
      </c>
    </row>
    <row r="143" spans="1:7" ht="51" hidden="1">
      <c r="A143" s="83" t="s">
        <v>306</v>
      </c>
      <c r="B143" s="97" t="s">
        <v>292</v>
      </c>
      <c r="C143" s="97" t="s">
        <v>248</v>
      </c>
      <c r="D143" s="97" t="s">
        <v>147</v>
      </c>
      <c r="E143" s="97" t="s">
        <v>177</v>
      </c>
      <c r="F143" s="97"/>
      <c r="G143" s="98">
        <f>G144</f>
        <v>0</v>
      </c>
    </row>
    <row r="144" spans="1:7" ht="38.25" hidden="1">
      <c r="A144" s="84" t="s">
        <v>295</v>
      </c>
      <c r="B144" s="97" t="s">
        <v>292</v>
      </c>
      <c r="C144" s="97" t="s">
        <v>248</v>
      </c>
      <c r="D144" s="97" t="s">
        <v>147</v>
      </c>
      <c r="E144" s="97" t="s">
        <v>179</v>
      </c>
      <c r="F144" s="97"/>
      <c r="G144" s="98">
        <f>G145</f>
        <v>0</v>
      </c>
    </row>
    <row r="145" spans="1:7" ht="25.5" hidden="1">
      <c r="A145" s="84" t="s">
        <v>181</v>
      </c>
      <c r="B145" s="99" t="s">
        <v>292</v>
      </c>
      <c r="C145" s="99" t="s">
        <v>248</v>
      </c>
      <c r="D145" s="99" t="s">
        <v>147</v>
      </c>
      <c r="E145" s="99" t="s">
        <v>180</v>
      </c>
      <c r="F145" s="99" t="s">
        <v>300</v>
      </c>
      <c r="G145" s="100">
        <f>G146</f>
        <v>0</v>
      </c>
    </row>
    <row r="146" spans="1:7" ht="38.25" hidden="1">
      <c r="A146" s="76" t="s">
        <v>160</v>
      </c>
      <c r="B146" s="43" t="s">
        <v>292</v>
      </c>
      <c r="C146" s="43" t="s">
        <v>248</v>
      </c>
      <c r="D146" s="43" t="s">
        <v>147</v>
      </c>
      <c r="E146" s="43" t="s">
        <v>180</v>
      </c>
      <c r="F146" s="43" t="s">
        <v>159</v>
      </c>
      <c r="G146" s="101">
        <v>0</v>
      </c>
    </row>
    <row r="147" spans="1:7" ht="38.25" hidden="1">
      <c r="A147" s="86" t="s">
        <v>253</v>
      </c>
      <c r="B147" s="105" t="s">
        <v>292</v>
      </c>
      <c r="C147" s="105" t="s">
        <v>248</v>
      </c>
      <c r="D147" s="105" t="s">
        <v>147</v>
      </c>
      <c r="E147" s="105"/>
      <c r="F147" s="105"/>
      <c r="G147" s="107">
        <f>G148</f>
        <v>0</v>
      </c>
    </row>
    <row r="148" spans="1:7" ht="25.5" hidden="1">
      <c r="A148" s="84" t="s">
        <v>307</v>
      </c>
      <c r="B148" s="43" t="s">
        <v>292</v>
      </c>
      <c r="C148" s="43" t="s">
        <v>248</v>
      </c>
      <c r="D148" s="43" t="s">
        <v>147</v>
      </c>
      <c r="E148" s="43" t="s">
        <v>252</v>
      </c>
      <c r="F148" s="105"/>
      <c r="G148" s="107">
        <f>G149</f>
        <v>0</v>
      </c>
    </row>
    <row r="149" spans="1:7" ht="38.25" hidden="1">
      <c r="A149" s="76" t="s">
        <v>308</v>
      </c>
      <c r="B149" s="43" t="s">
        <v>292</v>
      </c>
      <c r="C149" s="43" t="s">
        <v>248</v>
      </c>
      <c r="D149" s="43" t="s">
        <v>147</v>
      </c>
      <c r="E149" s="43" t="s">
        <v>252</v>
      </c>
      <c r="F149" s="43" t="s">
        <v>159</v>
      </c>
      <c r="G149" s="101"/>
    </row>
    <row r="150" spans="1:7" ht="51">
      <c r="A150" s="83" t="s">
        <v>389</v>
      </c>
      <c r="B150" s="97" t="s">
        <v>292</v>
      </c>
      <c r="C150" s="97" t="s">
        <v>248</v>
      </c>
      <c r="D150" s="97" t="s">
        <v>147</v>
      </c>
      <c r="E150" s="97" t="s">
        <v>150</v>
      </c>
      <c r="F150" s="97"/>
      <c r="G150" s="98">
        <f>G151</f>
        <v>1408651.03</v>
      </c>
    </row>
    <row r="151" spans="1:7" ht="38.25">
      <c r="A151" s="84" t="s">
        <v>408</v>
      </c>
      <c r="B151" s="99" t="s">
        <v>292</v>
      </c>
      <c r="C151" s="99" t="s">
        <v>248</v>
      </c>
      <c r="D151" s="99" t="s">
        <v>147</v>
      </c>
      <c r="E151" s="99" t="s">
        <v>151</v>
      </c>
      <c r="F151" s="99"/>
      <c r="G151" s="100">
        <f>G152</f>
        <v>1408651.03</v>
      </c>
    </row>
    <row r="152" spans="1:7" ht="25.5">
      <c r="A152" s="84" t="s">
        <v>456</v>
      </c>
      <c r="B152" s="99" t="s">
        <v>292</v>
      </c>
      <c r="C152" s="99" t="s">
        <v>248</v>
      </c>
      <c r="D152" s="99" t="s">
        <v>147</v>
      </c>
      <c r="E152" s="99" t="s">
        <v>255</v>
      </c>
      <c r="F152" s="99"/>
      <c r="G152" s="100">
        <f>G153+G154+G156+G155</f>
        <v>1408651.03</v>
      </c>
    </row>
    <row r="153" spans="1:7" ht="25.5">
      <c r="A153" s="76" t="s">
        <v>452</v>
      </c>
      <c r="B153" s="43" t="s">
        <v>292</v>
      </c>
      <c r="C153" s="43" t="s">
        <v>248</v>
      </c>
      <c r="D153" s="43" t="s">
        <v>147</v>
      </c>
      <c r="E153" s="43" t="s">
        <v>255</v>
      </c>
      <c r="F153" s="43" t="s">
        <v>256</v>
      </c>
      <c r="G153" s="101">
        <v>867778</v>
      </c>
    </row>
    <row r="154" spans="1:7" ht="38.25">
      <c r="A154" s="76" t="s">
        <v>455</v>
      </c>
      <c r="B154" s="43" t="s">
        <v>292</v>
      </c>
      <c r="C154" s="43" t="s">
        <v>248</v>
      </c>
      <c r="D154" s="43" t="s">
        <v>147</v>
      </c>
      <c r="E154" s="43" t="s">
        <v>255</v>
      </c>
      <c r="F154" s="43" t="s">
        <v>159</v>
      </c>
      <c r="G154" s="101">
        <v>471513.83</v>
      </c>
    </row>
    <row r="155" spans="1:7" ht="15">
      <c r="A155" s="76" t="s">
        <v>162</v>
      </c>
      <c r="B155" s="43" t="s">
        <v>292</v>
      </c>
      <c r="C155" s="43" t="s">
        <v>248</v>
      </c>
      <c r="D155" s="43" t="s">
        <v>147</v>
      </c>
      <c r="E155" s="43" t="s">
        <v>255</v>
      </c>
      <c r="F155" s="43" t="s">
        <v>161</v>
      </c>
      <c r="G155" s="101">
        <v>19000</v>
      </c>
    </row>
    <row r="156" spans="1:7" ht="15">
      <c r="A156" s="76" t="s">
        <v>419</v>
      </c>
      <c r="B156" s="43" t="s">
        <v>292</v>
      </c>
      <c r="C156" s="43" t="s">
        <v>248</v>
      </c>
      <c r="D156" s="43" t="s">
        <v>147</v>
      </c>
      <c r="E156" s="43" t="s">
        <v>255</v>
      </c>
      <c r="F156" s="43" t="s">
        <v>163</v>
      </c>
      <c r="G156" s="101">
        <v>50359.2</v>
      </c>
    </row>
    <row r="157" spans="1:7" ht="25.5" hidden="1">
      <c r="A157" s="76" t="s">
        <v>262</v>
      </c>
      <c r="B157" s="43" t="s">
        <v>292</v>
      </c>
      <c r="C157" s="43" t="s">
        <v>248</v>
      </c>
      <c r="D157" s="43" t="s">
        <v>147</v>
      </c>
      <c r="E157" s="43" t="s">
        <v>261</v>
      </c>
      <c r="F157" s="43"/>
      <c r="G157" s="101">
        <f>G158</f>
        <v>0</v>
      </c>
    </row>
    <row r="158" spans="1:7" ht="25.5" hidden="1">
      <c r="A158" s="76" t="s">
        <v>257</v>
      </c>
      <c r="B158" s="43" t="s">
        <v>292</v>
      </c>
      <c r="C158" s="43" t="s">
        <v>248</v>
      </c>
      <c r="D158" s="43" t="s">
        <v>147</v>
      </c>
      <c r="E158" s="43" t="s">
        <v>261</v>
      </c>
      <c r="F158" s="43" t="s">
        <v>256</v>
      </c>
      <c r="G158" s="101">
        <v>0</v>
      </c>
    </row>
    <row r="159" spans="1:7" s="18" customFormat="1" ht="31.5">
      <c r="A159" s="88" t="s">
        <v>441</v>
      </c>
      <c r="B159" s="116" t="s">
        <v>292</v>
      </c>
      <c r="C159" s="116" t="s">
        <v>248</v>
      </c>
      <c r="D159" s="116" t="s">
        <v>156</v>
      </c>
      <c r="E159" s="116"/>
      <c r="F159" s="116"/>
      <c r="G159" s="117">
        <f>G160</f>
        <v>1162300</v>
      </c>
    </row>
    <row r="160" spans="1:7" ht="51">
      <c r="A160" s="84" t="s">
        <v>389</v>
      </c>
      <c r="B160" s="99" t="s">
        <v>292</v>
      </c>
      <c r="C160" s="99" t="s">
        <v>248</v>
      </c>
      <c r="D160" s="99" t="s">
        <v>156</v>
      </c>
      <c r="E160" s="99" t="s">
        <v>150</v>
      </c>
      <c r="F160" s="99"/>
      <c r="G160" s="100">
        <f>G161</f>
        <v>1162300</v>
      </c>
    </row>
    <row r="161" spans="1:7" ht="38.25">
      <c r="A161" s="84" t="s">
        <v>408</v>
      </c>
      <c r="B161" s="99" t="s">
        <v>292</v>
      </c>
      <c r="C161" s="99" t="s">
        <v>248</v>
      </c>
      <c r="D161" s="99" t="s">
        <v>156</v>
      </c>
      <c r="E161" s="99" t="s">
        <v>151</v>
      </c>
      <c r="F161" s="99"/>
      <c r="G161" s="100">
        <f>G162+G165+G164</f>
        <v>1162300</v>
      </c>
    </row>
    <row r="162" spans="1:7" ht="25.5" hidden="1">
      <c r="A162" s="84" t="s">
        <v>264</v>
      </c>
      <c r="B162" s="99" t="s">
        <v>292</v>
      </c>
      <c r="C162" s="99" t="s">
        <v>248</v>
      </c>
      <c r="D162" s="99" t="s">
        <v>156</v>
      </c>
      <c r="E162" s="99" t="s">
        <v>263</v>
      </c>
      <c r="F162" s="99"/>
      <c r="G162" s="100">
        <f>G163</f>
        <v>0</v>
      </c>
    </row>
    <row r="163" spans="1:7" ht="25.5" hidden="1">
      <c r="A163" s="76" t="s">
        <v>257</v>
      </c>
      <c r="B163" s="43" t="s">
        <v>292</v>
      </c>
      <c r="C163" s="43" t="s">
        <v>248</v>
      </c>
      <c r="D163" s="43" t="s">
        <v>156</v>
      </c>
      <c r="E163" s="43" t="s">
        <v>263</v>
      </c>
      <c r="F163" s="43" t="s">
        <v>256</v>
      </c>
      <c r="G163" s="101">
        <v>0</v>
      </c>
    </row>
    <row r="164" spans="1:7" ht="51" hidden="1">
      <c r="A164" s="76" t="s">
        <v>260</v>
      </c>
      <c r="B164" s="43" t="s">
        <v>292</v>
      </c>
      <c r="C164" s="43" t="s">
        <v>248</v>
      </c>
      <c r="D164" s="43" t="s">
        <v>156</v>
      </c>
      <c r="E164" s="43" t="s">
        <v>263</v>
      </c>
      <c r="F164" s="43" t="s">
        <v>259</v>
      </c>
      <c r="G164" s="101">
        <v>0</v>
      </c>
    </row>
    <row r="165" spans="1:7" ht="89.25">
      <c r="A165" s="84" t="s">
        <v>440</v>
      </c>
      <c r="B165" s="99" t="s">
        <v>292</v>
      </c>
      <c r="C165" s="99" t="s">
        <v>248</v>
      </c>
      <c r="D165" s="99" t="s">
        <v>156</v>
      </c>
      <c r="E165" s="99" t="s">
        <v>265</v>
      </c>
      <c r="F165" s="99"/>
      <c r="G165" s="100">
        <f>G166</f>
        <v>1162300</v>
      </c>
    </row>
    <row r="166" spans="1:7" ht="25.5">
      <c r="A166" s="76" t="s">
        <v>452</v>
      </c>
      <c r="B166" s="43" t="s">
        <v>292</v>
      </c>
      <c r="C166" s="43" t="s">
        <v>248</v>
      </c>
      <c r="D166" s="43" t="s">
        <v>156</v>
      </c>
      <c r="E166" s="43" t="s">
        <v>265</v>
      </c>
      <c r="F166" s="43" t="s">
        <v>155</v>
      </c>
      <c r="G166" s="101">
        <v>1162300</v>
      </c>
    </row>
    <row r="167" spans="1:7" ht="18.75">
      <c r="A167" s="69" t="s">
        <v>438</v>
      </c>
      <c r="B167" s="94" t="s">
        <v>292</v>
      </c>
      <c r="C167" s="94" t="s">
        <v>198</v>
      </c>
      <c r="D167" s="97"/>
      <c r="E167" s="97"/>
      <c r="F167" s="97"/>
      <c r="G167" s="96">
        <f>G168+G178</f>
        <v>200000</v>
      </c>
    </row>
    <row r="168" spans="1:7" ht="38.25">
      <c r="A168" s="83" t="s">
        <v>454</v>
      </c>
      <c r="B168" s="99" t="s">
        <v>292</v>
      </c>
      <c r="C168" s="99" t="s">
        <v>198</v>
      </c>
      <c r="D168" s="99"/>
      <c r="E168" s="99" t="s">
        <v>266</v>
      </c>
      <c r="F168" s="99"/>
      <c r="G168" s="100">
        <f>G169</f>
        <v>190000</v>
      </c>
    </row>
    <row r="169" spans="1:7" ht="25.5">
      <c r="A169" s="84" t="s">
        <v>268</v>
      </c>
      <c r="B169" s="99" t="s">
        <v>292</v>
      </c>
      <c r="C169" s="99" t="s">
        <v>198</v>
      </c>
      <c r="D169" s="99"/>
      <c r="E169" s="99" t="s">
        <v>267</v>
      </c>
      <c r="F169" s="99"/>
      <c r="G169" s="100">
        <f>G170</f>
        <v>190000</v>
      </c>
    </row>
    <row r="170" spans="1:7" ht="25.5">
      <c r="A170" s="84" t="s">
        <v>434</v>
      </c>
      <c r="B170" s="99" t="s">
        <v>292</v>
      </c>
      <c r="C170" s="99" t="s">
        <v>198</v>
      </c>
      <c r="D170" s="99"/>
      <c r="E170" s="99" t="s">
        <v>269</v>
      </c>
      <c r="F170" s="99"/>
      <c r="G170" s="100">
        <f>G171+G173</f>
        <v>190000</v>
      </c>
    </row>
    <row r="171" spans="1:7" ht="51">
      <c r="A171" s="84" t="s">
        <v>453</v>
      </c>
      <c r="B171" s="99" t="s">
        <v>292</v>
      </c>
      <c r="C171" s="99" t="s">
        <v>198</v>
      </c>
      <c r="D171" s="99" t="s">
        <v>147</v>
      </c>
      <c r="E171" s="99" t="s">
        <v>271</v>
      </c>
      <c r="F171" s="99"/>
      <c r="G171" s="100">
        <f>G172</f>
        <v>160000</v>
      </c>
    </row>
    <row r="172" spans="1:7" ht="25.5">
      <c r="A172" s="76" t="s">
        <v>432</v>
      </c>
      <c r="B172" s="43" t="s">
        <v>292</v>
      </c>
      <c r="C172" s="43" t="s">
        <v>198</v>
      </c>
      <c r="D172" s="43" t="s">
        <v>147</v>
      </c>
      <c r="E172" s="43" t="s">
        <v>271</v>
      </c>
      <c r="F172" s="43" t="s">
        <v>272</v>
      </c>
      <c r="G172" s="101">
        <v>160000</v>
      </c>
    </row>
    <row r="173" spans="1:7" ht="25.5">
      <c r="A173" s="83" t="s">
        <v>433</v>
      </c>
      <c r="B173" s="97" t="s">
        <v>292</v>
      </c>
      <c r="C173" s="97" t="s">
        <v>198</v>
      </c>
      <c r="D173" s="97" t="s">
        <v>190</v>
      </c>
      <c r="E173" s="97" t="s">
        <v>274</v>
      </c>
      <c r="F173" s="97"/>
      <c r="G173" s="98">
        <f>G174</f>
        <v>30000</v>
      </c>
    </row>
    <row r="174" spans="1:7" ht="25.5">
      <c r="A174" s="76" t="s">
        <v>432</v>
      </c>
      <c r="B174" s="43" t="s">
        <v>292</v>
      </c>
      <c r="C174" s="43" t="s">
        <v>198</v>
      </c>
      <c r="D174" s="43" t="s">
        <v>190</v>
      </c>
      <c r="E174" s="43" t="s">
        <v>274</v>
      </c>
      <c r="F174" s="43" t="s">
        <v>272</v>
      </c>
      <c r="G174" s="101">
        <v>30000</v>
      </c>
    </row>
    <row r="175" spans="1:7" ht="51">
      <c r="A175" s="84" t="s">
        <v>389</v>
      </c>
      <c r="B175" s="99" t="s">
        <v>292</v>
      </c>
      <c r="C175" s="99" t="s">
        <v>198</v>
      </c>
      <c r="D175" s="99" t="s">
        <v>190</v>
      </c>
      <c r="E175" s="99" t="s">
        <v>150</v>
      </c>
      <c r="F175" s="43"/>
      <c r="G175" s="101">
        <f>G176</f>
        <v>10000</v>
      </c>
    </row>
    <row r="176" spans="1:7" ht="38.25">
      <c r="A176" s="84" t="s">
        <v>408</v>
      </c>
      <c r="B176" s="99" t="s">
        <v>292</v>
      </c>
      <c r="C176" s="99" t="s">
        <v>198</v>
      </c>
      <c r="D176" s="99" t="s">
        <v>190</v>
      </c>
      <c r="E176" s="99" t="s">
        <v>151</v>
      </c>
      <c r="F176" s="43"/>
      <c r="G176" s="101">
        <f>G178</f>
        <v>10000</v>
      </c>
    </row>
    <row r="177" spans="1:7" ht="63.75">
      <c r="A177" s="84" t="s">
        <v>2</v>
      </c>
      <c r="B177" s="43" t="s">
        <v>292</v>
      </c>
      <c r="C177" s="43" t="s">
        <v>198</v>
      </c>
      <c r="D177" s="43" t="s">
        <v>190</v>
      </c>
      <c r="E177" s="43" t="s">
        <v>276</v>
      </c>
      <c r="F177" s="43"/>
      <c r="G177" s="101">
        <f>G178</f>
        <v>10000</v>
      </c>
    </row>
    <row r="178" spans="1:7" ht="63.75">
      <c r="A178" s="76" t="s">
        <v>429</v>
      </c>
      <c r="B178" s="43" t="s">
        <v>292</v>
      </c>
      <c r="C178" s="43" t="s">
        <v>198</v>
      </c>
      <c r="D178" s="43" t="s">
        <v>190</v>
      </c>
      <c r="E178" s="43" t="s">
        <v>276</v>
      </c>
      <c r="F178" s="43"/>
      <c r="G178" s="100">
        <f>G179</f>
        <v>10000</v>
      </c>
    </row>
    <row r="179" spans="1:7" ht="25.5">
      <c r="A179" s="76" t="s">
        <v>452</v>
      </c>
      <c r="B179" s="43" t="s">
        <v>292</v>
      </c>
      <c r="C179" s="43" t="s">
        <v>198</v>
      </c>
      <c r="D179" s="43" t="s">
        <v>190</v>
      </c>
      <c r="E179" s="43" t="s">
        <v>276</v>
      </c>
      <c r="F179" s="43" t="s">
        <v>256</v>
      </c>
      <c r="G179" s="101">
        <v>10000</v>
      </c>
    </row>
    <row r="180" spans="1:7" ht="18.75">
      <c r="A180" s="69" t="s">
        <v>277</v>
      </c>
      <c r="B180" s="94" t="s">
        <v>292</v>
      </c>
      <c r="C180" s="94" t="s">
        <v>169</v>
      </c>
      <c r="D180" s="97"/>
      <c r="E180" s="97"/>
      <c r="F180" s="97"/>
      <c r="G180" s="96">
        <f>G181</f>
        <v>40000</v>
      </c>
    </row>
    <row r="181" spans="1:7" ht="15">
      <c r="A181" s="83" t="s">
        <v>277</v>
      </c>
      <c r="B181" s="97" t="s">
        <v>292</v>
      </c>
      <c r="C181" s="97" t="s">
        <v>169</v>
      </c>
      <c r="D181" s="97" t="s">
        <v>147</v>
      </c>
      <c r="E181" s="97"/>
      <c r="F181" s="97"/>
      <c r="G181" s="98">
        <f>G182+G186</f>
        <v>40000</v>
      </c>
    </row>
    <row r="182" spans="1:7" ht="25.5">
      <c r="A182" s="83" t="s">
        <v>451</v>
      </c>
      <c r="B182" s="97" t="s">
        <v>292</v>
      </c>
      <c r="C182" s="97" t="s">
        <v>169</v>
      </c>
      <c r="D182" s="97" t="s">
        <v>147</v>
      </c>
      <c r="E182" s="97" t="s">
        <v>278</v>
      </c>
      <c r="F182" s="97"/>
      <c r="G182" s="98">
        <f>G183</f>
        <v>40000</v>
      </c>
    </row>
    <row r="183" spans="1:7" ht="25.5">
      <c r="A183" s="84" t="s">
        <v>450</v>
      </c>
      <c r="B183" s="97" t="s">
        <v>292</v>
      </c>
      <c r="C183" s="97" t="s">
        <v>169</v>
      </c>
      <c r="D183" s="97" t="s">
        <v>147</v>
      </c>
      <c r="E183" s="97" t="s">
        <v>280</v>
      </c>
      <c r="F183" s="97"/>
      <c r="G183" s="98">
        <f>G184</f>
        <v>40000</v>
      </c>
    </row>
    <row r="184" spans="1:7" ht="25.5">
      <c r="A184" s="84" t="s">
        <v>281</v>
      </c>
      <c r="B184" s="97" t="s">
        <v>292</v>
      </c>
      <c r="C184" s="97" t="s">
        <v>169</v>
      </c>
      <c r="D184" s="97" t="s">
        <v>147</v>
      </c>
      <c r="E184" s="97" t="s">
        <v>280</v>
      </c>
      <c r="F184" s="97"/>
      <c r="G184" s="98">
        <f>G185</f>
        <v>40000</v>
      </c>
    </row>
    <row r="185" spans="1:7" ht="38.25">
      <c r="A185" s="76" t="s">
        <v>410</v>
      </c>
      <c r="B185" s="112" t="s">
        <v>292</v>
      </c>
      <c r="C185" s="112" t="s">
        <v>169</v>
      </c>
      <c r="D185" s="112" t="s">
        <v>147</v>
      </c>
      <c r="E185" s="112" t="s">
        <v>280</v>
      </c>
      <c r="F185" s="112" t="s">
        <v>159</v>
      </c>
      <c r="G185" s="113">
        <v>40000</v>
      </c>
    </row>
    <row r="186" spans="1:7" ht="38.25" hidden="1">
      <c r="A186" s="76" t="s">
        <v>312</v>
      </c>
      <c r="B186" s="112" t="s">
        <v>292</v>
      </c>
      <c r="C186" s="112" t="s">
        <v>169</v>
      </c>
      <c r="D186" s="112" t="s">
        <v>147</v>
      </c>
      <c r="E186" s="112" t="s">
        <v>229</v>
      </c>
      <c r="F186" s="112"/>
      <c r="G186" s="113">
        <f>G187</f>
        <v>0</v>
      </c>
    </row>
    <row r="187" spans="1:7" ht="38.25" hidden="1">
      <c r="A187" s="76" t="s">
        <v>160</v>
      </c>
      <c r="B187" s="112" t="s">
        <v>292</v>
      </c>
      <c r="C187" s="112" t="s">
        <v>169</v>
      </c>
      <c r="D187" s="112" t="s">
        <v>147</v>
      </c>
      <c r="E187" s="112" t="s">
        <v>229</v>
      </c>
      <c r="F187" s="112" t="s">
        <v>159</v>
      </c>
      <c r="G187" s="113"/>
    </row>
    <row r="188" spans="1:8" ht="18.75">
      <c r="A188" s="88" t="s">
        <v>282</v>
      </c>
      <c r="B188" s="118" t="s">
        <v>292</v>
      </c>
      <c r="C188" s="116"/>
      <c r="D188" s="116"/>
      <c r="E188" s="116"/>
      <c r="F188" s="116"/>
      <c r="G188" s="117">
        <f>G180+G167+G141+G124+G100+G92+G72+G21+G69</f>
        <v>13023402</v>
      </c>
      <c r="H188" s="9" t="s">
        <v>385</v>
      </c>
    </row>
    <row r="189" spans="4:5" ht="15.75" customHeight="1">
      <c r="D189" s="219"/>
      <c r="E189" s="219"/>
    </row>
    <row r="191" spans="4:5" ht="15">
      <c r="D191" s="219"/>
      <c r="E191" s="219"/>
    </row>
  </sheetData>
  <sheetProtection/>
  <mergeCells count="20">
    <mergeCell ref="A16:G16"/>
    <mergeCell ref="D191:E191"/>
    <mergeCell ref="D189:E189"/>
    <mergeCell ref="A8:G8"/>
    <mergeCell ref="A14:G14"/>
    <mergeCell ref="A15:G15"/>
    <mergeCell ref="A17:A18"/>
    <mergeCell ref="B17:F17"/>
    <mergeCell ref="G17:G18"/>
    <mergeCell ref="A7:G7"/>
    <mergeCell ref="A9:G9"/>
    <mergeCell ref="A10:G10"/>
    <mergeCell ref="A12:G12"/>
    <mergeCell ref="A11:G11"/>
    <mergeCell ref="A5:G5"/>
    <mergeCell ref="A6:G6"/>
    <mergeCell ref="A1:G1"/>
    <mergeCell ref="A2:G2"/>
    <mergeCell ref="A3:G3"/>
    <mergeCell ref="A4:G4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94" r:id="rId1"/>
  <ignoredErrors>
    <ignoredError sqref="B54:F56 B34:F52 B178:F188 B57:D57 F57 B20:F32 B59:F17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3"/>
  <sheetViews>
    <sheetView tabSelected="1" zoomScalePageLayoutView="0" workbookViewId="0" topLeftCell="A1">
      <selection activeCell="A12" sqref="A12:G12"/>
    </sheetView>
  </sheetViews>
  <sheetFormatPr defaultColWidth="9.140625" defaultRowHeight="12.75"/>
  <cols>
    <col min="1" max="1" width="41.421875" style="9" customWidth="1"/>
    <col min="2" max="2" width="13.7109375" style="9" customWidth="1"/>
    <col min="3" max="3" width="5.7109375" style="9" customWidth="1"/>
    <col min="4" max="4" width="5.8515625" style="9" customWidth="1"/>
    <col min="5" max="5" width="12.421875" style="9" customWidth="1"/>
    <col min="6" max="6" width="8.8515625" style="9" customWidth="1"/>
    <col min="7" max="7" width="14.28125" style="9" customWidth="1"/>
    <col min="8" max="8" width="3.57421875" style="28" customWidth="1"/>
    <col min="9" max="16384" width="9.140625" style="9" customWidth="1"/>
  </cols>
  <sheetData>
    <row r="1" spans="1:7" ht="15">
      <c r="A1" s="230" t="s">
        <v>1</v>
      </c>
      <c r="B1" s="230"/>
      <c r="C1" s="230"/>
      <c r="D1" s="230"/>
      <c r="E1" s="230"/>
      <c r="F1" s="230"/>
      <c r="G1" s="230"/>
    </row>
    <row r="2" spans="1:7" ht="15">
      <c r="A2" s="215" t="s">
        <v>403</v>
      </c>
      <c r="B2" s="215"/>
      <c r="C2" s="215"/>
      <c r="D2" s="215"/>
      <c r="E2" s="215"/>
      <c r="F2" s="215"/>
      <c r="G2" s="215"/>
    </row>
    <row r="3" spans="1:7" ht="15">
      <c r="A3" s="215" t="s">
        <v>404</v>
      </c>
      <c r="B3" s="215"/>
      <c r="C3" s="215"/>
      <c r="D3" s="215"/>
      <c r="E3" s="215"/>
      <c r="F3" s="215"/>
      <c r="G3" s="215"/>
    </row>
    <row r="4" spans="1:7" ht="15">
      <c r="A4" s="215" t="s">
        <v>387</v>
      </c>
      <c r="B4" s="215"/>
      <c r="C4" s="215"/>
      <c r="D4" s="215"/>
      <c r="E4" s="215"/>
      <c r="F4" s="215"/>
      <c r="G4" s="215"/>
    </row>
    <row r="5" spans="1:7" ht="15">
      <c r="A5" s="215" t="s">
        <v>388</v>
      </c>
      <c r="B5" s="215"/>
      <c r="C5" s="215"/>
      <c r="D5" s="215"/>
      <c r="E5" s="215"/>
      <c r="F5" s="215"/>
      <c r="G5" s="215"/>
    </row>
    <row r="6" spans="1:7" ht="15">
      <c r="A6" s="223" t="s">
        <v>7</v>
      </c>
      <c r="B6" s="223"/>
      <c r="C6" s="223"/>
      <c r="D6" s="223"/>
      <c r="E6" s="223"/>
      <c r="F6" s="223"/>
      <c r="G6" s="223"/>
    </row>
    <row r="7" spans="1:7" ht="15" customHeight="1">
      <c r="A7" s="215"/>
      <c r="B7" s="215"/>
      <c r="C7" s="215"/>
      <c r="D7" s="215"/>
      <c r="E7" s="215"/>
      <c r="F7" s="215"/>
      <c r="G7" s="215"/>
    </row>
    <row r="8" spans="1:7" ht="15">
      <c r="A8" s="215"/>
      <c r="B8" s="215"/>
      <c r="C8" s="215"/>
      <c r="D8" s="215"/>
      <c r="E8" s="215"/>
      <c r="F8" s="215"/>
      <c r="G8" s="215"/>
    </row>
    <row r="9" spans="1:7" ht="15">
      <c r="A9" s="215"/>
      <c r="B9" s="215"/>
      <c r="C9" s="215"/>
      <c r="D9" s="215"/>
      <c r="E9" s="215"/>
      <c r="F9" s="215"/>
      <c r="G9" s="215"/>
    </row>
    <row r="10" spans="1:8" ht="15">
      <c r="A10" s="215"/>
      <c r="B10" s="215"/>
      <c r="C10" s="215"/>
      <c r="D10" s="215"/>
      <c r="E10" s="215"/>
      <c r="F10" s="215"/>
      <c r="G10" s="215"/>
      <c r="H10" s="68"/>
    </row>
    <row r="11" spans="1:7" ht="15">
      <c r="A11" s="215"/>
      <c r="B11" s="215"/>
      <c r="C11" s="215"/>
      <c r="D11" s="215"/>
      <c r="E11" s="215"/>
      <c r="F11" s="215"/>
      <c r="G11" s="215"/>
    </row>
    <row r="12" spans="1:7" ht="15">
      <c r="A12" s="215"/>
      <c r="B12" s="215"/>
      <c r="C12" s="215"/>
      <c r="D12" s="215"/>
      <c r="E12" s="215"/>
      <c r="F12" s="215"/>
      <c r="G12" s="215"/>
    </row>
    <row r="13" spans="1:7" ht="15">
      <c r="A13" s="217" t="s">
        <v>314</v>
      </c>
      <c r="B13" s="217"/>
      <c r="C13" s="217"/>
      <c r="D13" s="217"/>
      <c r="E13" s="217"/>
      <c r="F13" s="217"/>
      <c r="G13" s="217"/>
    </row>
    <row r="14" spans="1:7" ht="15">
      <c r="A14" s="217" t="s">
        <v>315</v>
      </c>
      <c r="B14" s="217"/>
      <c r="C14" s="217"/>
      <c r="D14" s="217"/>
      <c r="E14" s="217"/>
      <c r="F14" s="217"/>
      <c r="G14" s="217"/>
    </row>
    <row r="15" spans="1:7" ht="15">
      <c r="A15" s="217" t="s">
        <v>142</v>
      </c>
      <c r="B15" s="217"/>
      <c r="C15" s="217"/>
      <c r="D15" s="217"/>
      <c r="E15" s="217"/>
      <c r="F15" s="217"/>
      <c r="G15" s="217"/>
    </row>
    <row r="16" spans="1:7" ht="15">
      <c r="A16" s="217" t="s">
        <v>343</v>
      </c>
      <c r="B16" s="217"/>
      <c r="C16" s="217"/>
      <c r="D16" s="217"/>
      <c r="E16" s="217"/>
      <c r="F16" s="217"/>
      <c r="G16" s="217"/>
    </row>
    <row r="17" spans="1:7" ht="15">
      <c r="A17" s="5"/>
      <c r="B17" s="5"/>
      <c r="C17" s="5"/>
      <c r="D17" s="5"/>
      <c r="E17" s="5"/>
      <c r="F17" s="5"/>
      <c r="G17" s="23" t="s">
        <v>73</v>
      </c>
    </row>
    <row r="18" spans="1:8" s="128" customFormat="1" ht="12">
      <c r="A18" s="184" t="s">
        <v>316</v>
      </c>
      <c r="B18" s="227" t="s">
        <v>287</v>
      </c>
      <c r="C18" s="228"/>
      <c r="D18" s="228"/>
      <c r="E18" s="228"/>
      <c r="F18" s="228"/>
      <c r="G18" s="182" t="s">
        <v>313</v>
      </c>
      <c r="H18" s="138"/>
    </row>
    <row r="19" spans="1:8" s="128" customFormat="1" ht="46.5" customHeight="1">
      <c r="A19" s="185"/>
      <c r="B19" s="24" t="s">
        <v>317</v>
      </c>
      <c r="C19" s="24" t="s">
        <v>289</v>
      </c>
      <c r="D19" s="24" t="s">
        <v>290</v>
      </c>
      <c r="E19" s="24" t="s">
        <v>146</v>
      </c>
      <c r="F19" s="24" t="s">
        <v>288</v>
      </c>
      <c r="G19" s="183"/>
      <c r="H19" s="138"/>
    </row>
    <row r="20" spans="1:8" s="128" customFormat="1" ht="12">
      <c r="A20" s="136">
        <v>1</v>
      </c>
      <c r="B20" s="132">
        <v>2</v>
      </c>
      <c r="C20" s="132">
        <v>3</v>
      </c>
      <c r="D20" s="132">
        <v>4</v>
      </c>
      <c r="E20" s="132">
        <v>5</v>
      </c>
      <c r="F20" s="132">
        <v>6</v>
      </c>
      <c r="G20" s="132">
        <v>7</v>
      </c>
      <c r="H20" s="138"/>
    </row>
    <row r="21" spans="1:7" ht="26.25">
      <c r="A21" s="59" t="s">
        <v>358</v>
      </c>
      <c r="B21" s="47" t="s">
        <v>278</v>
      </c>
      <c r="C21" s="48"/>
      <c r="D21" s="48"/>
      <c r="E21" s="48"/>
      <c r="F21" s="48"/>
      <c r="G21" s="49">
        <f aca="true" t="shared" si="0" ref="G21:G26">G22</f>
        <v>40000</v>
      </c>
    </row>
    <row r="22" spans="1:7" ht="26.25">
      <c r="A22" s="60" t="s">
        <v>311</v>
      </c>
      <c r="B22" s="16" t="s">
        <v>279</v>
      </c>
      <c r="C22" s="25"/>
      <c r="D22" s="25"/>
      <c r="E22" s="25"/>
      <c r="F22" s="25"/>
      <c r="G22" s="21">
        <f t="shared" si="0"/>
        <v>40000</v>
      </c>
    </row>
    <row r="23" spans="1:7" ht="26.25">
      <c r="A23" s="61" t="s">
        <v>318</v>
      </c>
      <c r="B23" s="17" t="s">
        <v>280</v>
      </c>
      <c r="C23" s="17" t="s">
        <v>169</v>
      </c>
      <c r="D23" s="17"/>
      <c r="E23" s="17"/>
      <c r="F23" s="17"/>
      <c r="G23" s="22">
        <f t="shared" si="0"/>
        <v>40000</v>
      </c>
    </row>
    <row r="24" spans="1:7" ht="15">
      <c r="A24" s="62" t="s">
        <v>277</v>
      </c>
      <c r="B24" s="17" t="s">
        <v>280</v>
      </c>
      <c r="C24" s="12" t="s">
        <v>169</v>
      </c>
      <c r="D24" s="12" t="s">
        <v>147</v>
      </c>
      <c r="E24" s="12"/>
      <c r="F24" s="12"/>
      <c r="G24" s="15">
        <f t="shared" si="0"/>
        <v>40000</v>
      </c>
    </row>
    <row r="25" spans="1:7" ht="26.25">
      <c r="A25" s="58" t="s">
        <v>326</v>
      </c>
      <c r="B25" s="17" t="s">
        <v>280</v>
      </c>
      <c r="C25" s="12" t="s">
        <v>169</v>
      </c>
      <c r="D25" s="12" t="s">
        <v>147</v>
      </c>
      <c r="E25" s="12" t="s">
        <v>300</v>
      </c>
      <c r="F25" s="12"/>
      <c r="G25" s="15">
        <f t="shared" si="0"/>
        <v>40000</v>
      </c>
    </row>
    <row r="26" spans="1:7" ht="39">
      <c r="A26" s="61" t="s">
        <v>160</v>
      </c>
      <c r="B26" s="17" t="s">
        <v>280</v>
      </c>
      <c r="C26" s="12" t="s">
        <v>169</v>
      </c>
      <c r="D26" s="12" t="s">
        <v>147</v>
      </c>
      <c r="E26" s="12" t="s">
        <v>159</v>
      </c>
      <c r="F26" s="11"/>
      <c r="G26" s="15">
        <f t="shared" si="0"/>
        <v>40000</v>
      </c>
    </row>
    <row r="27" spans="1:7" ht="39">
      <c r="A27" s="61" t="s">
        <v>71</v>
      </c>
      <c r="B27" s="12" t="s">
        <v>280</v>
      </c>
      <c r="C27" s="12" t="s">
        <v>169</v>
      </c>
      <c r="D27" s="12" t="s">
        <v>147</v>
      </c>
      <c r="E27" s="12" t="s">
        <v>159</v>
      </c>
      <c r="F27" s="12" t="s">
        <v>292</v>
      </c>
      <c r="G27" s="15">
        <v>40000</v>
      </c>
    </row>
    <row r="28" spans="1:7" ht="51.75">
      <c r="A28" s="59" t="s">
        <v>354</v>
      </c>
      <c r="B28" s="47" t="s">
        <v>266</v>
      </c>
      <c r="C28" s="47"/>
      <c r="D28" s="47"/>
      <c r="E28" s="47"/>
      <c r="F28" s="47"/>
      <c r="G28" s="49">
        <f>G29</f>
        <v>190000</v>
      </c>
    </row>
    <row r="29" spans="1:7" ht="26.25">
      <c r="A29" s="60" t="s">
        <v>309</v>
      </c>
      <c r="B29" s="11" t="s">
        <v>267</v>
      </c>
      <c r="C29" s="11"/>
      <c r="D29" s="11"/>
      <c r="E29" s="11"/>
      <c r="F29" s="11"/>
      <c r="G29" s="14">
        <f>G30</f>
        <v>190000</v>
      </c>
    </row>
    <row r="30" spans="1:7" ht="26.25">
      <c r="A30" s="61" t="s">
        <v>270</v>
      </c>
      <c r="B30" s="12" t="s">
        <v>269</v>
      </c>
      <c r="C30" s="12" t="s">
        <v>198</v>
      </c>
      <c r="D30" s="12"/>
      <c r="E30" s="12"/>
      <c r="F30" s="12"/>
      <c r="G30" s="15">
        <f>G31+G34</f>
        <v>190000</v>
      </c>
    </row>
    <row r="31" spans="1:7" ht="51.75">
      <c r="A31" s="60" t="s">
        <v>310</v>
      </c>
      <c r="B31" s="11" t="s">
        <v>271</v>
      </c>
      <c r="C31" s="11" t="s">
        <v>198</v>
      </c>
      <c r="D31" s="11" t="s">
        <v>147</v>
      </c>
      <c r="E31" s="11"/>
      <c r="F31" s="11"/>
      <c r="G31" s="14">
        <f>G32</f>
        <v>160000</v>
      </c>
    </row>
    <row r="32" spans="1:7" ht="26.25">
      <c r="A32" s="61" t="s">
        <v>273</v>
      </c>
      <c r="B32" s="12" t="s">
        <v>271</v>
      </c>
      <c r="C32" s="12" t="s">
        <v>198</v>
      </c>
      <c r="D32" s="12" t="s">
        <v>147</v>
      </c>
      <c r="E32" s="12" t="s">
        <v>272</v>
      </c>
      <c r="F32" s="12"/>
      <c r="G32" s="15">
        <f>G33</f>
        <v>160000</v>
      </c>
    </row>
    <row r="33" spans="1:7" ht="39">
      <c r="A33" s="61" t="s">
        <v>71</v>
      </c>
      <c r="B33" s="12" t="s">
        <v>271</v>
      </c>
      <c r="C33" s="12" t="s">
        <v>198</v>
      </c>
      <c r="D33" s="12" t="s">
        <v>147</v>
      </c>
      <c r="E33" s="12" t="s">
        <v>272</v>
      </c>
      <c r="F33" s="12" t="s">
        <v>292</v>
      </c>
      <c r="G33" s="15">
        <v>160000</v>
      </c>
    </row>
    <row r="34" spans="1:7" ht="26.25">
      <c r="A34" s="63" t="s">
        <v>275</v>
      </c>
      <c r="B34" s="11" t="s">
        <v>274</v>
      </c>
      <c r="C34" s="11" t="s">
        <v>198</v>
      </c>
      <c r="D34" s="11" t="s">
        <v>190</v>
      </c>
      <c r="E34" s="11"/>
      <c r="F34" s="11"/>
      <c r="G34" s="14">
        <f>G35</f>
        <v>30000</v>
      </c>
    </row>
    <row r="35" spans="1:7" ht="26.25">
      <c r="A35" s="61" t="s">
        <v>273</v>
      </c>
      <c r="B35" s="12" t="s">
        <v>274</v>
      </c>
      <c r="C35" s="12" t="s">
        <v>198</v>
      </c>
      <c r="D35" s="12" t="s">
        <v>190</v>
      </c>
      <c r="E35" s="12" t="s">
        <v>272</v>
      </c>
      <c r="F35" s="12"/>
      <c r="G35" s="15">
        <f>G36</f>
        <v>30000</v>
      </c>
    </row>
    <row r="36" spans="1:7" ht="39">
      <c r="A36" s="61" t="s">
        <v>71</v>
      </c>
      <c r="B36" s="12" t="s">
        <v>274</v>
      </c>
      <c r="C36" s="12" t="s">
        <v>198</v>
      </c>
      <c r="D36" s="12" t="s">
        <v>190</v>
      </c>
      <c r="E36" s="12" t="s">
        <v>272</v>
      </c>
      <c r="F36" s="12" t="s">
        <v>292</v>
      </c>
      <c r="G36" s="15">
        <v>30000</v>
      </c>
    </row>
    <row r="37" spans="1:7" ht="39">
      <c r="A37" s="59" t="s">
        <v>352</v>
      </c>
      <c r="B37" s="47" t="s">
        <v>236</v>
      </c>
      <c r="C37" s="47"/>
      <c r="D37" s="47"/>
      <c r="E37" s="47"/>
      <c r="F37" s="47"/>
      <c r="G37" s="49">
        <f aca="true" t="shared" si="1" ref="G37:G43">G38</f>
        <v>3000</v>
      </c>
    </row>
    <row r="38" spans="1:7" ht="26.25">
      <c r="A38" s="61" t="s">
        <v>298</v>
      </c>
      <c r="B38" s="17" t="s">
        <v>237</v>
      </c>
      <c r="C38" s="29"/>
      <c r="D38" s="29"/>
      <c r="E38" s="29"/>
      <c r="F38" s="29"/>
      <c r="G38" s="22">
        <f t="shared" si="1"/>
        <v>3000</v>
      </c>
    </row>
    <row r="39" spans="1:7" ht="26.25">
      <c r="A39" s="61" t="s">
        <v>299</v>
      </c>
      <c r="B39" s="17" t="s">
        <v>237</v>
      </c>
      <c r="C39" s="17"/>
      <c r="D39" s="17"/>
      <c r="E39" s="17"/>
      <c r="F39" s="17"/>
      <c r="G39" s="22">
        <f t="shared" si="1"/>
        <v>3000</v>
      </c>
    </row>
    <row r="40" spans="1:7" ht="15">
      <c r="A40" s="61" t="s">
        <v>319</v>
      </c>
      <c r="B40" s="12" t="s">
        <v>237</v>
      </c>
      <c r="C40" s="12" t="s">
        <v>165</v>
      </c>
      <c r="D40" s="12"/>
      <c r="E40" s="12"/>
      <c r="F40" s="12"/>
      <c r="G40" s="15">
        <f t="shared" si="1"/>
        <v>3000</v>
      </c>
    </row>
    <row r="41" spans="1:7" ht="15">
      <c r="A41" s="61" t="s">
        <v>320</v>
      </c>
      <c r="B41" s="12" t="s">
        <v>237</v>
      </c>
      <c r="C41" s="12" t="s">
        <v>165</v>
      </c>
      <c r="D41" s="12" t="s">
        <v>165</v>
      </c>
      <c r="E41" s="12"/>
      <c r="F41" s="12"/>
      <c r="G41" s="15">
        <f>G43</f>
        <v>3000</v>
      </c>
    </row>
    <row r="42" spans="1:7" ht="26.25">
      <c r="A42" s="58" t="s">
        <v>326</v>
      </c>
      <c r="B42" s="12" t="s">
        <v>238</v>
      </c>
      <c r="C42" s="12" t="s">
        <v>165</v>
      </c>
      <c r="D42" s="12" t="s">
        <v>165</v>
      </c>
      <c r="E42" s="12" t="s">
        <v>300</v>
      </c>
      <c r="F42" s="12"/>
      <c r="G42" s="15">
        <f>G43</f>
        <v>3000</v>
      </c>
    </row>
    <row r="43" spans="1:7" ht="39">
      <c r="A43" s="61" t="s">
        <v>160</v>
      </c>
      <c r="B43" s="12" t="s">
        <v>238</v>
      </c>
      <c r="C43" s="12" t="s">
        <v>165</v>
      </c>
      <c r="D43" s="12" t="s">
        <v>165</v>
      </c>
      <c r="E43" s="12" t="s">
        <v>159</v>
      </c>
      <c r="F43" s="12"/>
      <c r="G43" s="15">
        <f t="shared" si="1"/>
        <v>3000</v>
      </c>
    </row>
    <row r="44" spans="1:7" ht="39">
      <c r="A44" s="61" t="s">
        <v>71</v>
      </c>
      <c r="B44" s="12" t="s">
        <v>238</v>
      </c>
      <c r="C44" s="12" t="s">
        <v>165</v>
      </c>
      <c r="D44" s="12" t="s">
        <v>165</v>
      </c>
      <c r="E44" s="12" t="s">
        <v>159</v>
      </c>
      <c r="F44" s="12" t="s">
        <v>292</v>
      </c>
      <c r="G44" s="15">
        <v>3000</v>
      </c>
    </row>
    <row r="45" spans="1:7" ht="51.75">
      <c r="A45" s="59" t="s">
        <v>357</v>
      </c>
      <c r="B45" s="47" t="s">
        <v>239</v>
      </c>
      <c r="C45" s="47"/>
      <c r="D45" s="47"/>
      <c r="E45" s="47"/>
      <c r="F45" s="47"/>
      <c r="G45" s="49">
        <f aca="true" t="shared" si="2" ref="G45:G51">G46</f>
        <v>2000</v>
      </c>
    </row>
    <row r="46" spans="1:7" ht="26.25">
      <c r="A46" s="60" t="s">
        <v>301</v>
      </c>
      <c r="B46" s="16" t="s">
        <v>240</v>
      </c>
      <c r="C46" s="11"/>
      <c r="D46" s="11"/>
      <c r="E46" s="11"/>
      <c r="F46" s="11"/>
      <c r="G46" s="14">
        <f t="shared" si="2"/>
        <v>2000</v>
      </c>
    </row>
    <row r="47" spans="1:7" ht="39">
      <c r="A47" s="61" t="s">
        <v>302</v>
      </c>
      <c r="B47" s="17" t="s">
        <v>241</v>
      </c>
      <c r="C47" s="17"/>
      <c r="D47" s="29"/>
      <c r="E47" s="29"/>
      <c r="F47" s="29"/>
      <c r="G47" s="22">
        <f t="shared" si="2"/>
        <v>2000</v>
      </c>
    </row>
    <row r="48" spans="1:7" ht="15">
      <c r="A48" s="61" t="s">
        <v>319</v>
      </c>
      <c r="B48" s="17" t="s">
        <v>241</v>
      </c>
      <c r="C48" s="17" t="s">
        <v>165</v>
      </c>
      <c r="D48" s="17"/>
      <c r="E48" s="17"/>
      <c r="F48" s="17"/>
      <c r="G48" s="22">
        <f t="shared" si="2"/>
        <v>2000</v>
      </c>
    </row>
    <row r="49" spans="1:7" ht="15">
      <c r="A49" s="61" t="s">
        <v>320</v>
      </c>
      <c r="B49" s="17" t="s">
        <v>241</v>
      </c>
      <c r="C49" s="12" t="s">
        <v>165</v>
      </c>
      <c r="D49" s="12" t="s">
        <v>165</v>
      </c>
      <c r="E49" s="12"/>
      <c r="F49" s="12"/>
      <c r="G49" s="15">
        <f>G51</f>
        <v>2000</v>
      </c>
    </row>
    <row r="50" spans="1:7" ht="26.25">
      <c r="A50" s="58" t="s">
        <v>326</v>
      </c>
      <c r="B50" s="17" t="s">
        <v>241</v>
      </c>
      <c r="C50" s="12" t="s">
        <v>165</v>
      </c>
      <c r="D50" s="12" t="s">
        <v>165</v>
      </c>
      <c r="E50" s="12" t="s">
        <v>300</v>
      </c>
      <c r="F50" s="12"/>
      <c r="G50" s="15">
        <f>G51</f>
        <v>2000</v>
      </c>
    </row>
    <row r="51" spans="1:7" ht="39">
      <c r="A51" s="61" t="s">
        <v>160</v>
      </c>
      <c r="B51" s="12" t="s">
        <v>241</v>
      </c>
      <c r="C51" s="12" t="s">
        <v>165</v>
      </c>
      <c r="D51" s="12" t="s">
        <v>165</v>
      </c>
      <c r="E51" s="12" t="s">
        <v>159</v>
      </c>
      <c r="F51" s="12"/>
      <c r="G51" s="15">
        <f t="shared" si="2"/>
        <v>2000</v>
      </c>
    </row>
    <row r="52" spans="1:7" ht="39">
      <c r="A52" s="61" t="s">
        <v>71</v>
      </c>
      <c r="B52" s="12" t="s">
        <v>241</v>
      </c>
      <c r="C52" s="12" t="s">
        <v>165</v>
      </c>
      <c r="D52" s="12" t="s">
        <v>165</v>
      </c>
      <c r="E52" s="12" t="s">
        <v>159</v>
      </c>
      <c r="F52" s="12" t="s">
        <v>292</v>
      </c>
      <c r="G52" s="15">
        <v>2000</v>
      </c>
    </row>
    <row r="53" spans="1:7" ht="51.75">
      <c r="A53" s="59" t="s">
        <v>321</v>
      </c>
      <c r="B53" s="47" t="s">
        <v>177</v>
      </c>
      <c r="C53" s="47"/>
      <c r="D53" s="47"/>
      <c r="E53" s="47"/>
      <c r="F53" s="47"/>
      <c r="G53" s="49">
        <f aca="true" t="shared" si="3" ref="G53:G59">G54</f>
        <v>10000</v>
      </c>
    </row>
    <row r="54" spans="1:7" ht="39">
      <c r="A54" s="61" t="s">
        <v>322</v>
      </c>
      <c r="B54" s="12" t="s">
        <v>179</v>
      </c>
      <c r="C54" s="12"/>
      <c r="D54" s="12"/>
      <c r="E54" s="12"/>
      <c r="F54" s="12"/>
      <c r="G54" s="15">
        <f t="shared" si="3"/>
        <v>10000</v>
      </c>
    </row>
    <row r="55" spans="1:7" ht="39">
      <c r="A55" s="61" t="s">
        <v>181</v>
      </c>
      <c r="B55" s="12" t="s">
        <v>180</v>
      </c>
      <c r="C55" s="12"/>
      <c r="D55" s="12"/>
      <c r="E55" s="12"/>
      <c r="F55" s="12"/>
      <c r="G55" s="15">
        <f t="shared" si="3"/>
        <v>10000</v>
      </c>
    </row>
    <row r="56" spans="1:7" ht="15">
      <c r="A56" s="62" t="s">
        <v>148</v>
      </c>
      <c r="B56" s="12" t="s">
        <v>180</v>
      </c>
      <c r="C56" s="17" t="s">
        <v>147</v>
      </c>
      <c r="D56" s="17"/>
      <c r="E56" s="17"/>
      <c r="F56" s="17"/>
      <c r="G56" s="22">
        <f t="shared" si="3"/>
        <v>10000</v>
      </c>
    </row>
    <row r="57" spans="1:7" ht="15">
      <c r="A57" s="62" t="s">
        <v>175</v>
      </c>
      <c r="B57" s="12" t="s">
        <v>180</v>
      </c>
      <c r="C57" s="12" t="s">
        <v>147</v>
      </c>
      <c r="D57" s="12" t="s">
        <v>176</v>
      </c>
      <c r="E57" s="12"/>
      <c r="F57" s="12"/>
      <c r="G57" s="15">
        <f t="shared" si="3"/>
        <v>10000</v>
      </c>
    </row>
    <row r="58" spans="1:7" ht="26.25">
      <c r="A58" s="58" t="s">
        <v>326</v>
      </c>
      <c r="B58" s="12" t="s">
        <v>180</v>
      </c>
      <c r="C58" s="12" t="s">
        <v>147</v>
      </c>
      <c r="D58" s="12" t="s">
        <v>176</v>
      </c>
      <c r="E58" s="12" t="s">
        <v>300</v>
      </c>
      <c r="F58" s="12"/>
      <c r="G58" s="15">
        <f t="shared" si="3"/>
        <v>10000</v>
      </c>
    </row>
    <row r="59" spans="1:7" ht="39">
      <c r="A59" s="61" t="s">
        <v>160</v>
      </c>
      <c r="B59" s="12" t="s">
        <v>180</v>
      </c>
      <c r="C59" s="12" t="s">
        <v>147</v>
      </c>
      <c r="D59" s="12" t="s">
        <v>176</v>
      </c>
      <c r="E59" s="12" t="s">
        <v>159</v>
      </c>
      <c r="F59" s="12"/>
      <c r="G59" s="15">
        <f t="shared" si="3"/>
        <v>10000</v>
      </c>
    </row>
    <row r="60" spans="1:7" ht="39">
      <c r="A60" s="61" t="s">
        <v>71</v>
      </c>
      <c r="B60" s="12" t="s">
        <v>180</v>
      </c>
      <c r="C60" s="12" t="s">
        <v>147</v>
      </c>
      <c r="D60" s="12" t="s">
        <v>176</v>
      </c>
      <c r="E60" s="12" t="s">
        <v>159</v>
      </c>
      <c r="F60" s="12" t="s">
        <v>292</v>
      </c>
      <c r="G60" s="15">
        <v>10000</v>
      </c>
    </row>
    <row r="61" spans="1:7" ht="15">
      <c r="A61" s="60" t="s">
        <v>323</v>
      </c>
      <c r="B61" s="11" t="s">
        <v>180</v>
      </c>
      <c r="C61" s="11" t="s">
        <v>248</v>
      </c>
      <c r="D61" s="11"/>
      <c r="E61" s="11"/>
      <c r="F61" s="11"/>
      <c r="G61" s="14">
        <f>G62</f>
        <v>0</v>
      </c>
    </row>
    <row r="62" spans="1:7" ht="15">
      <c r="A62" s="60" t="s">
        <v>250</v>
      </c>
      <c r="B62" s="11" t="s">
        <v>180</v>
      </c>
      <c r="C62" s="11" t="s">
        <v>248</v>
      </c>
      <c r="D62" s="11" t="s">
        <v>147</v>
      </c>
      <c r="E62" s="11"/>
      <c r="F62" s="11"/>
      <c r="G62" s="14">
        <f>G63</f>
        <v>0</v>
      </c>
    </row>
    <row r="63" spans="1:7" ht="39" hidden="1">
      <c r="A63" s="61" t="s">
        <v>160</v>
      </c>
      <c r="B63" s="12" t="s">
        <v>180</v>
      </c>
      <c r="C63" s="12" t="s">
        <v>248</v>
      </c>
      <c r="D63" s="12" t="s">
        <v>147</v>
      </c>
      <c r="E63" s="12" t="s">
        <v>159</v>
      </c>
      <c r="F63" s="12"/>
      <c r="G63" s="15">
        <f>G64</f>
        <v>0</v>
      </c>
    </row>
    <row r="64" spans="1:7" ht="39" hidden="1">
      <c r="A64" s="61" t="s">
        <v>71</v>
      </c>
      <c r="B64" s="12" t="s">
        <v>180</v>
      </c>
      <c r="C64" s="12" t="s">
        <v>248</v>
      </c>
      <c r="D64" s="12" t="s">
        <v>147</v>
      </c>
      <c r="E64" s="12" t="s">
        <v>159</v>
      </c>
      <c r="F64" s="12" t="s">
        <v>292</v>
      </c>
      <c r="G64" s="15">
        <v>0</v>
      </c>
    </row>
    <row r="65" spans="1:7" ht="51.75">
      <c r="A65" s="59" t="s">
        <v>183</v>
      </c>
      <c r="B65" s="47" t="s">
        <v>182</v>
      </c>
      <c r="C65" s="47"/>
      <c r="D65" s="47"/>
      <c r="E65" s="47"/>
      <c r="F65" s="47"/>
      <c r="G65" s="49">
        <f aca="true" t="shared" si="4" ref="G65:G70">G66</f>
        <v>5000</v>
      </c>
    </row>
    <row r="66" spans="1:7" ht="26.25">
      <c r="A66" s="61" t="s">
        <v>479</v>
      </c>
      <c r="B66" s="12" t="s">
        <v>324</v>
      </c>
      <c r="C66" s="12" t="s">
        <v>147</v>
      </c>
      <c r="D66" s="12" t="s">
        <v>176</v>
      </c>
      <c r="E66" s="12"/>
      <c r="F66" s="12"/>
      <c r="G66" s="15">
        <f t="shared" si="4"/>
        <v>5000</v>
      </c>
    </row>
    <row r="67" spans="1:7" ht="39">
      <c r="A67" s="61" t="s">
        <v>325</v>
      </c>
      <c r="B67" s="12" t="s">
        <v>184</v>
      </c>
      <c r="C67" s="12" t="s">
        <v>147</v>
      </c>
      <c r="D67" s="12" t="s">
        <v>176</v>
      </c>
      <c r="E67" s="12"/>
      <c r="F67" s="12"/>
      <c r="G67" s="15">
        <f t="shared" si="4"/>
        <v>5000</v>
      </c>
    </row>
    <row r="68" spans="1:7" ht="26.25">
      <c r="A68" s="61" t="s">
        <v>326</v>
      </c>
      <c r="B68" s="12" t="s">
        <v>184</v>
      </c>
      <c r="C68" s="12" t="s">
        <v>147</v>
      </c>
      <c r="D68" s="12" t="s">
        <v>176</v>
      </c>
      <c r="E68" s="12" t="s">
        <v>300</v>
      </c>
      <c r="F68" s="12"/>
      <c r="G68" s="15">
        <f t="shared" si="4"/>
        <v>5000</v>
      </c>
    </row>
    <row r="69" spans="1:7" ht="39">
      <c r="A69" s="61" t="s">
        <v>160</v>
      </c>
      <c r="B69" s="12" t="s">
        <v>184</v>
      </c>
      <c r="C69" s="12" t="s">
        <v>147</v>
      </c>
      <c r="D69" s="12" t="s">
        <v>176</v>
      </c>
      <c r="E69" s="12" t="s">
        <v>159</v>
      </c>
      <c r="F69" s="12"/>
      <c r="G69" s="15">
        <f t="shared" si="4"/>
        <v>5000</v>
      </c>
    </row>
    <row r="70" spans="1:7" ht="39">
      <c r="A70" s="61" t="s">
        <v>327</v>
      </c>
      <c r="B70" s="12" t="s">
        <v>184</v>
      </c>
      <c r="C70" s="12" t="s">
        <v>147</v>
      </c>
      <c r="D70" s="12" t="s">
        <v>176</v>
      </c>
      <c r="E70" s="12" t="s">
        <v>159</v>
      </c>
      <c r="F70" s="12"/>
      <c r="G70" s="15">
        <f t="shared" si="4"/>
        <v>5000</v>
      </c>
    </row>
    <row r="71" spans="1:7" ht="15">
      <c r="A71" s="61" t="s">
        <v>328</v>
      </c>
      <c r="B71" s="12" t="s">
        <v>184</v>
      </c>
      <c r="C71" s="12" t="s">
        <v>147</v>
      </c>
      <c r="D71" s="12" t="s">
        <v>176</v>
      </c>
      <c r="E71" s="12" t="s">
        <v>159</v>
      </c>
      <c r="F71" s="12"/>
      <c r="G71" s="15">
        <v>5000</v>
      </c>
    </row>
    <row r="72" spans="1:7" ht="39">
      <c r="A72" s="61" t="s">
        <v>71</v>
      </c>
      <c r="B72" s="12" t="s">
        <v>184</v>
      </c>
      <c r="C72" s="12" t="s">
        <v>147</v>
      </c>
      <c r="D72" s="12" t="s">
        <v>176</v>
      </c>
      <c r="E72" s="12"/>
      <c r="F72" s="12"/>
      <c r="G72" s="15">
        <f>G67</f>
        <v>5000</v>
      </c>
    </row>
    <row r="73" spans="1:7" ht="39" hidden="1">
      <c r="A73" s="64" t="s">
        <v>253</v>
      </c>
      <c r="B73" s="25" t="s">
        <v>329</v>
      </c>
      <c r="C73" s="25"/>
      <c r="D73" s="25"/>
      <c r="E73" s="25"/>
      <c r="F73" s="25"/>
      <c r="G73" s="19">
        <f aca="true" t="shared" si="5" ref="G73:G78">G74</f>
        <v>0</v>
      </c>
    </row>
    <row r="74" spans="1:7" ht="26.25" hidden="1">
      <c r="A74" s="61" t="s">
        <v>330</v>
      </c>
      <c r="B74" s="12" t="s">
        <v>331</v>
      </c>
      <c r="C74" s="12" t="s">
        <v>248</v>
      </c>
      <c r="D74" s="12" t="s">
        <v>147</v>
      </c>
      <c r="E74" s="12"/>
      <c r="F74" s="12"/>
      <c r="G74" s="15">
        <f t="shared" si="5"/>
        <v>0</v>
      </c>
    </row>
    <row r="75" spans="1:7" ht="39" hidden="1">
      <c r="A75" s="61" t="s">
        <v>332</v>
      </c>
      <c r="B75" s="12" t="s">
        <v>252</v>
      </c>
      <c r="C75" s="12" t="s">
        <v>248</v>
      </c>
      <c r="D75" s="12" t="s">
        <v>147</v>
      </c>
      <c r="E75" s="12"/>
      <c r="F75" s="12"/>
      <c r="G75" s="15">
        <f>G76</f>
        <v>0</v>
      </c>
    </row>
    <row r="76" spans="1:7" ht="26.25" hidden="1">
      <c r="A76" s="61" t="s">
        <v>326</v>
      </c>
      <c r="B76" s="12" t="s">
        <v>252</v>
      </c>
      <c r="C76" s="12" t="s">
        <v>248</v>
      </c>
      <c r="D76" s="12" t="s">
        <v>147</v>
      </c>
      <c r="E76" s="12" t="s">
        <v>300</v>
      </c>
      <c r="F76" s="12"/>
      <c r="G76" s="15">
        <f t="shared" si="5"/>
        <v>0</v>
      </c>
    </row>
    <row r="77" spans="1:7" ht="39" hidden="1">
      <c r="A77" s="61" t="s">
        <v>327</v>
      </c>
      <c r="B77" s="12" t="s">
        <v>252</v>
      </c>
      <c r="C77" s="12" t="s">
        <v>248</v>
      </c>
      <c r="D77" s="12" t="s">
        <v>147</v>
      </c>
      <c r="E77" s="12" t="s">
        <v>159</v>
      </c>
      <c r="F77" s="12"/>
      <c r="G77" s="15">
        <f>G78</f>
        <v>0</v>
      </c>
    </row>
    <row r="78" spans="1:7" ht="39" hidden="1">
      <c r="A78" s="61" t="s">
        <v>327</v>
      </c>
      <c r="B78" s="12" t="s">
        <v>252</v>
      </c>
      <c r="C78" s="12" t="s">
        <v>248</v>
      </c>
      <c r="D78" s="12" t="s">
        <v>147</v>
      </c>
      <c r="E78" s="12" t="s">
        <v>159</v>
      </c>
      <c r="F78" s="12"/>
      <c r="G78" s="15">
        <f t="shared" si="5"/>
        <v>0</v>
      </c>
    </row>
    <row r="79" spans="1:7" ht="39" hidden="1">
      <c r="A79" s="61" t="s">
        <v>71</v>
      </c>
      <c r="B79" s="12" t="s">
        <v>252</v>
      </c>
      <c r="C79" s="12" t="s">
        <v>248</v>
      </c>
      <c r="D79" s="12" t="s">
        <v>147</v>
      </c>
      <c r="E79" s="12" t="s">
        <v>159</v>
      </c>
      <c r="F79" s="12" t="s">
        <v>292</v>
      </c>
      <c r="G79" s="15">
        <v>0</v>
      </c>
    </row>
    <row r="80" spans="1:7" ht="39" hidden="1">
      <c r="A80" s="64" t="s">
        <v>333</v>
      </c>
      <c r="B80" s="26" t="s">
        <v>285</v>
      </c>
      <c r="C80" s="26" t="s">
        <v>190</v>
      </c>
      <c r="D80" s="26" t="s">
        <v>196</v>
      </c>
      <c r="E80" s="26"/>
      <c r="F80" s="26"/>
      <c r="G80" s="20">
        <f>G81</f>
        <v>0</v>
      </c>
    </row>
    <row r="81" spans="1:7" ht="39" hidden="1">
      <c r="A81" s="61" t="s">
        <v>334</v>
      </c>
      <c r="B81" s="12" t="s">
        <v>335</v>
      </c>
      <c r="C81" s="12" t="s">
        <v>190</v>
      </c>
      <c r="D81" s="12" t="s">
        <v>196</v>
      </c>
      <c r="E81" s="12"/>
      <c r="F81" s="12"/>
      <c r="G81" s="15">
        <f>G82</f>
        <v>0</v>
      </c>
    </row>
    <row r="82" spans="1:7" ht="39" hidden="1">
      <c r="A82" s="61" t="s">
        <v>336</v>
      </c>
      <c r="B82" s="12" t="s">
        <v>245</v>
      </c>
      <c r="C82" s="12" t="s">
        <v>190</v>
      </c>
      <c r="D82" s="12" t="s">
        <v>196</v>
      </c>
      <c r="E82" s="12"/>
      <c r="F82" s="12"/>
      <c r="G82" s="15">
        <f>G83</f>
        <v>0</v>
      </c>
    </row>
    <row r="83" spans="1:7" ht="26.25" hidden="1">
      <c r="A83" s="61" t="s">
        <v>326</v>
      </c>
      <c r="B83" s="12" t="s">
        <v>245</v>
      </c>
      <c r="C83" s="12" t="s">
        <v>190</v>
      </c>
      <c r="D83" s="12" t="s">
        <v>196</v>
      </c>
      <c r="E83" s="12" t="s">
        <v>300</v>
      </c>
      <c r="F83" s="12"/>
      <c r="G83" s="15">
        <f>G84</f>
        <v>0</v>
      </c>
    </row>
    <row r="84" spans="1:7" ht="39" hidden="1">
      <c r="A84" s="61" t="s">
        <v>160</v>
      </c>
      <c r="B84" s="12" t="s">
        <v>245</v>
      </c>
      <c r="C84" s="12" t="s">
        <v>190</v>
      </c>
      <c r="D84" s="12" t="s">
        <v>196</v>
      </c>
      <c r="E84" s="12" t="s">
        <v>159</v>
      </c>
      <c r="F84" s="12"/>
      <c r="G84" s="15">
        <f>G85</f>
        <v>0</v>
      </c>
    </row>
    <row r="85" spans="1:7" ht="39" hidden="1">
      <c r="A85" s="61" t="s">
        <v>71</v>
      </c>
      <c r="B85" s="12" t="s">
        <v>245</v>
      </c>
      <c r="C85" s="12" t="s">
        <v>190</v>
      </c>
      <c r="D85" s="12" t="s">
        <v>196</v>
      </c>
      <c r="E85" s="12" t="s">
        <v>159</v>
      </c>
      <c r="F85" s="12" t="s">
        <v>292</v>
      </c>
      <c r="G85" s="15">
        <v>0</v>
      </c>
    </row>
    <row r="86" spans="1:7" ht="51.75">
      <c r="A86" s="59" t="s">
        <v>356</v>
      </c>
      <c r="B86" s="47" t="s">
        <v>337</v>
      </c>
      <c r="C86" s="47"/>
      <c r="D86" s="47"/>
      <c r="E86" s="47"/>
      <c r="F86" s="47"/>
      <c r="G86" s="49">
        <f>G87</f>
        <v>1451000</v>
      </c>
    </row>
    <row r="87" spans="1:7" ht="25.5">
      <c r="A87" s="76" t="s">
        <v>482</v>
      </c>
      <c r="B87" s="12" t="s">
        <v>338</v>
      </c>
      <c r="C87" s="12" t="s">
        <v>147</v>
      </c>
      <c r="D87" s="12" t="s">
        <v>176</v>
      </c>
      <c r="E87" s="12"/>
      <c r="F87" s="12"/>
      <c r="G87" s="15">
        <f>G88</f>
        <v>1451000</v>
      </c>
    </row>
    <row r="88" spans="1:7" ht="26.25">
      <c r="A88" s="61" t="s">
        <v>326</v>
      </c>
      <c r="B88" s="12" t="s">
        <v>186</v>
      </c>
      <c r="C88" s="12" t="s">
        <v>147</v>
      </c>
      <c r="D88" s="12" t="s">
        <v>176</v>
      </c>
      <c r="E88" s="12" t="s">
        <v>300</v>
      </c>
      <c r="F88" s="12"/>
      <c r="G88" s="15">
        <f>G89</f>
        <v>1451000</v>
      </c>
    </row>
    <row r="89" spans="1:7" ht="39">
      <c r="A89" s="61" t="s">
        <v>160</v>
      </c>
      <c r="B89" s="12" t="s">
        <v>186</v>
      </c>
      <c r="C89" s="12" t="s">
        <v>147</v>
      </c>
      <c r="D89" s="12" t="s">
        <v>176</v>
      </c>
      <c r="E89" s="12" t="s">
        <v>159</v>
      </c>
      <c r="F89" s="12"/>
      <c r="G89" s="15">
        <f>G90</f>
        <v>1451000</v>
      </c>
    </row>
    <row r="90" spans="1:7" ht="39">
      <c r="A90" s="61" t="s">
        <v>71</v>
      </c>
      <c r="B90" s="12" t="s">
        <v>186</v>
      </c>
      <c r="C90" s="12" t="s">
        <v>147</v>
      </c>
      <c r="D90" s="12" t="s">
        <v>176</v>
      </c>
      <c r="E90" s="12" t="s">
        <v>159</v>
      </c>
      <c r="F90" s="12" t="s">
        <v>292</v>
      </c>
      <c r="G90" s="15">
        <v>1451000</v>
      </c>
    </row>
    <row r="91" spans="1:7" ht="51.75">
      <c r="A91" s="59" t="s">
        <v>339</v>
      </c>
      <c r="B91" s="47" t="s">
        <v>200</v>
      </c>
      <c r="C91" s="47"/>
      <c r="D91" s="47"/>
      <c r="E91" s="47"/>
      <c r="F91" s="47"/>
      <c r="G91" s="49">
        <f>G92</f>
        <v>73000</v>
      </c>
    </row>
    <row r="92" spans="1:7" ht="38.25">
      <c r="A92" s="123" t="s">
        <v>484</v>
      </c>
      <c r="B92" s="12" t="s">
        <v>201</v>
      </c>
      <c r="C92" s="12" t="s">
        <v>190</v>
      </c>
      <c r="D92" s="12"/>
      <c r="E92" s="12"/>
      <c r="F92" s="12"/>
      <c r="G92" s="15">
        <f>G93</f>
        <v>73000</v>
      </c>
    </row>
    <row r="93" spans="1:7" ht="25.5">
      <c r="A93" s="123" t="s">
        <v>485</v>
      </c>
      <c r="B93" s="12" t="s">
        <v>203</v>
      </c>
      <c r="C93" s="12" t="s">
        <v>190</v>
      </c>
      <c r="D93" s="12" t="s">
        <v>198</v>
      </c>
      <c r="E93" s="12"/>
      <c r="F93" s="12"/>
      <c r="G93" s="15">
        <f>G94</f>
        <v>73000</v>
      </c>
    </row>
    <row r="94" spans="1:7" ht="39">
      <c r="A94" s="61" t="s">
        <v>160</v>
      </c>
      <c r="B94" s="12" t="s">
        <v>203</v>
      </c>
      <c r="C94" s="12" t="s">
        <v>190</v>
      </c>
      <c r="D94" s="12" t="s">
        <v>198</v>
      </c>
      <c r="E94" s="12" t="s">
        <v>159</v>
      </c>
      <c r="F94" s="12"/>
      <c r="G94" s="15">
        <f>G95</f>
        <v>73000</v>
      </c>
    </row>
    <row r="95" spans="1:7" ht="39">
      <c r="A95" s="61" t="s">
        <v>71</v>
      </c>
      <c r="B95" s="12" t="s">
        <v>203</v>
      </c>
      <c r="C95" s="12" t="s">
        <v>190</v>
      </c>
      <c r="D95" s="12" t="s">
        <v>198</v>
      </c>
      <c r="E95" s="12" t="s">
        <v>159</v>
      </c>
      <c r="F95" s="12" t="s">
        <v>292</v>
      </c>
      <c r="G95" s="15">
        <v>73000</v>
      </c>
    </row>
    <row r="96" spans="1:7" ht="64.5">
      <c r="A96" s="65" t="s">
        <v>221</v>
      </c>
      <c r="B96" s="47" t="s">
        <v>220</v>
      </c>
      <c r="C96" s="50"/>
      <c r="D96" s="50"/>
      <c r="E96" s="50"/>
      <c r="F96" s="50"/>
      <c r="G96" s="49">
        <f aca="true" t="shared" si="6" ref="G96:G102">G97</f>
        <v>264000</v>
      </c>
    </row>
    <row r="97" spans="1:7" ht="15">
      <c r="A97" s="62" t="s">
        <v>218</v>
      </c>
      <c r="B97" s="17" t="s">
        <v>220</v>
      </c>
      <c r="C97" s="12" t="s">
        <v>217</v>
      </c>
      <c r="D97" s="12"/>
      <c r="E97" s="12"/>
      <c r="F97" s="12"/>
      <c r="G97" s="15">
        <f t="shared" si="6"/>
        <v>264000</v>
      </c>
    </row>
    <row r="98" spans="1:7" ht="15">
      <c r="A98" s="58" t="s">
        <v>219</v>
      </c>
      <c r="B98" s="17" t="s">
        <v>486</v>
      </c>
      <c r="C98" s="12" t="s">
        <v>217</v>
      </c>
      <c r="D98" s="12" t="s">
        <v>190</v>
      </c>
      <c r="E98" s="12"/>
      <c r="F98" s="12"/>
      <c r="G98" s="15">
        <f>G100</f>
        <v>264000</v>
      </c>
    </row>
    <row r="99" spans="1:7" ht="26.25">
      <c r="A99" s="122" t="s">
        <v>478</v>
      </c>
      <c r="B99" s="17" t="s">
        <v>222</v>
      </c>
      <c r="C99" s="12" t="s">
        <v>217</v>
      </c>
      <c r="D99" s="12" t="s">
        <v>190</v>
      </c>
      <c r="E99" s="12"/>
      <c r="F99" s="12"/>
      <c r="G99" s="15">
        <f>G100</f>
        <v>264000</v>
      </c>
    </row>
    <row r="100" spans="1:7" ht="39">
      <c r="A100" s="62" t="s">
        <v>224</v>
      </c>
      <c r="B100" s="17" t="s">
        <v>223</v>
      </c>
      <c r="C100" s="12" t="s">
        <v>217</v>
      </c>
      <c r="D100" s="12" t="s">
        <v>190</v>
      </c>
      <c r="E100" s="12"/>
      <c r="F100" s="12"/>
      <c r="G100" s="15">
        <f t="shared" si="6"/>
        <v>264000</v>
      </c>
    </row>
    <row r="101" spans="1:7" ht="26.25">
      <c r="A101" s="61" t="s">
        <v>326</v>
      </c>
      <c r="B101" s="17" t="s">
        <v>223</v>
      </c>
      <c r="C101" s="12" t="s">
        <v>217</v>
      </c>
      <c r="D101" s="12" t="s">
        <v>190</v>
      </c>
      <c r="E101" s="12" t="s">
        <v>300</v>
      </c>
      <c r="F101" s="12"/>
      <c r="G101" s="15">
        <f t="shared" si="6"/>
        <v>264000</v>
      </c>
    </row>
    <row r="102" spans="1:7" ht="39">
      <c r="A102" s="61" t="s">
        <v>160</v>
      </c>
      <c r="B102" s="17" t="s">
        <v>223</v>
      </c>
      <c r="C102" s="12" t="s">
        <v>217</v>
      </c>
      <c r="D102" s="12" t="s">
        <v>190</v>
      </c>
      <c r="E102" s="12" t="s">
        <v>159</v>
      </c>
      <c r="F102" s="12"/>
      <c r="G102" s="15">
        <f t="shared" si="6"/>
        <v>264000</v>
      </c>
    </row>
    <row r="103" spans="1:7" ht="39">
      <c r="A103" s="61" t="s">
        <v>71</v>
      </c>
      <c r="B103" s="17" t="s">
        <v>223</v>
      </c>
      <c r="C103" s="12" t="s">
        <v>217</v>
      </c>
      <c r="D103" s="12" t="s">
        <v>190</v>
      </c>
      <c r="E103" s="12" t="s">
        <v>159</v>
      </c>
      <c r="F103" s="12" t="s">
        <v>292</v>
      </c>
      <c r="G103" s="15">
        <v>264000</v>
      </c>
    </row>
    <row r="104" spans="1:7" ht="64.5">
      <c r="A104" s="65" t="s">
        <v>344</v>
      </c>
      <c r="B104" s="47" t="s">
        <v>283</v>
      </c>
      <c r="C104" s="47"/>
      <c r="D104" s="47"/>
      <c r="E104" s="47"/>
      <c r="F104" s="47"/>
      <c r="G104" s="49">
        <f>G107</f>
        <v>10000</v>
      </c>
    </row>
    <row r="105" spans="1:7" ht="15">
      <c r="A105" s="56" t="s">
        <v>319</v>
      </c>
      <c r="B105" s="17" t="s">
        <v>283</v>
      </c>
      <c r="C105" s="12" t="s">
        <v>165</v>
      </c>
      <c r="D105" s="12"/>
      <c r="E105" s="12"/>
      <c r="F105" s="12"/>
      <c r="G105" s="15">
        <f aca="true" t="shared" si="7" ref="G105:G110">G106</f>
        <v>10000</v>
      </c>
    </row>
    <row r="106" spans="1:7" ht="15">
      <c r="A106" s="56" t="s">
        <v>320</v>
      </c>
      <c r="B106" s="17" t="s">
        <v>283</v>
      </c>
      <c r="C106" s="12" t="s">
        <v>165</v>
      </c>
      <c r="D106" s="12" t="s">
        <v>165</v>
      </c>
      <c r="E106" s="12"/>
      <c r="F106" s="12"/>
      <c r="G106" s="15">
        <f t="shared" si="7"/>
        <v>10000</v>
      </c>
    </row>
    <row r="107" spans="1:7" ht="39">
      <c r="A107" s="62" t="s">
        <v>0</v>
      </c>
      <c r="B107" s="17" t="s">
        <v>340</v>
      </c>
      <c r="C107" s="12" t="s">
        <v>165</v>
      </c>
      <c r="D107" s="12" t="s">
        <v>165</v>
      </c>
      <c r="E107" s="12"/>
      <c r="F107" s="12"/>
      <c r="G107" s="15">
        <f t="shared" si="7"/>
        <v>10000</v>
      </c>
    </row>
    <row r="108" spans="1:7" ht="39">
      <c r="A108" s="56" t="s">
        <v>243</v>
      </c>
      <c r="B108" s="17" t="s">
        <v>345</v>
      </c>
      <c r="C108" s="12" t="s">
        <v>165</v>
      </c>
      <c r="D108" s="12" t="s">
        <v>165</v>
      </c>
      <c r="E108" s="12"/>
      <c r="F108" s="12"/>
      <c r="G108" s="15">
        <f t="shared" si="7"/>
        <v>10000</v>
      </c>
    </row>
    <row r="109" spans="1:7" ht="26.25">
      <c r="A109" s="61" t="s">
        <v>326</v>
      </c>
      <c r="B109" s="17" t="s">
        <v>345</v>
      </c>
      <c r="C109" s="12" t="s">
        <v>165</v>
      </c>
      <c r="D109" s="12" t="s">
        <v>165</v>
      </c>
      <c r="E109" s="12" t="s">
        <v>300</v>
      </c>
      <c r="F109" s="12"/>
      <c r="G109" s="15">
        <f t="shared" si="7"/>
        <v>10000</v>
      </c>
    </row>
    <row r="110" spans="1:7" ht="39">
      <c r="A110" s="58" t="s">
        <v>160</v>
      </c>
      <c r="B110" s="17" t="s">
        <v>345</v>
      </c>
      <c r="C110" s="12" t="s">
        <v>165</v>
      </c>
      <c r="D110" s="12" t="s">
        <v>165</v>
      </c>
      <c r="E110" s="12" t="s">
        <v>159</v>
      </c>
      <c r="F110" s="12"/>
      <c r="G110" s="15">
        <f t="shared" si="7"/>
        <v>10000</v>
      </c>
    </row>
    <row r="111" spans="1:7" ht="39">
      <c r="A111" s="61" t="s">
        <v>71</v>
      </c>
      <c r="B111" s="17" t="s">
        <v>345</v>
      </c>
      <c r="C111" s="12" t="s">
        <v>165</v>
      </c>
      <c r="D111" s="12" t="s">
        <v>165</v>
      </c>
      <c r="E111" s="12" t="s">
        <v>159</v>
      </c>
      <c r="F111" s="12" t="s">
        <v>292</v>
      </c>
      <c r="G111" s="15">
        <v>10000</v>
      </c>
    </row>
    <row r="112" spans="1:7" ht="39">
      <c r="A112" s="65" t="s">
        <v>348</v>
      </c>
      <c r="B112" s="47" t="s">
        <v>347</v>
      </c>
      <c r="C112" s="47"/>
      <c r="D112" s="47"/>
      <c r="E112" s="47"/>
      <c r="F112" s="47"/>
      <c r="G112" s="49">
        <f>G115</f>
        <v>20000</v>
      </c>
    </row>
    <row r="113" spans="1:7" ht="15">
      <c r="A113" s="58" t="s">
        <v>218</v>
      </c>
      <c r="B113" s="17" t="s">
        <v>347</v>
      </c>
      <c r="C113" s="12" t="s">
        <v>217</v>
      </c>
      <c r="D113" s="12"/>
      <c r="E113" s="26"/>
      <c r="F113" s="26"/>
      <c r="G113" s="15">
        <f aca="true" t="shared" si="8" ref="G113:G118">G114</f>
        <v>20000</v>
      </c>
    </row>
    <row r="114" spans="1:7" ht="15">
      <c r="A114" s="58" t="s">
        <v>346</v>
      </c>
      <c r="B114" s="17" t="s">
        <v>347</v>
      </c>
      <c r="C114" s="12" t="s">
        <v>217</v>
      </c>
      <c r="D114" s="12" t="s">
        <v>147</v>
      </c>
      <c r="E114" s="26"/>
      <c r="F114" s="26"/>
      <c r="G114" s="15">
        <f t="shared" si="8"/>
        <v>20000</v>
      </c>
    </row>
    <row r="115" spans="1:7" ht="15">
      <c r="A115" s="122" t="s">
        <v>477</v>
      </c>
      <c r="B115" s="17" t="s">
        <v>349</v>
      </c>
      <c r="C115" s="12" t="s">
        <v>217</v>
      </c>
      <c r="D115" s="12" t="s">
        <v>147</v>
      </c>
      <c r="E115" s="12"/>
      <c r="F115" s="12"/>
      <c r="G115" s="15">
        <f t="shared" si="8"/>
        <v>20000</v>
      </c>
    </row>
    <row r="116" spans="1:7" ht="39">
      <c r="A116" s="58" t="s">
        <v>351</v>
      </c>
      <c r="B116" s="17" t="s">
        <v>350</v>
      </c>
      <c r="C116" s="12" t="s">
        <v>217</v>
      </c>
      <c r="D116" s="12" t="s">
        <v>147</v>
      </c>
      <c r="E116" s="12"/>
      <c r="F116" s="12"/>
      <c r="G116" s="15">
        <f t="shared" si="8"/>
        <v>20000</v>
      </c>
    </row>
    <row r="117" spans="1:7" ht="26.25">
      <c r="A117" s="61" t="s">
        <v>326</v>
      </c>
      <c r="B117" s="17" t="s">
        <v>350</v>
      </c>
      <c r="C117" s="12" t="s">
        <v>217</v>
      </c>
      <c r="D117" s="12" t="s">
        <v>147</v>
      </c>
      <c r="E117" s="12" t="s">
        <v>300</v>
      </c>
      <c r="F117" s="12"/>
      <c r="G117" s="15">
        <f t="shared" si="8"/>
        <v>20000</v>
      </c>
    </row>
    <row r="118" spans="1:7" ht="39">
      <c r="A118" s="58" t="s">
        <v>160</v>
      </c>
      <c r="B118" s="17" t="s">
        <v>350</v>
      </c>
      <c r="C118" s="12" t="s">
        <v>217</v>
      </c>
      <c r="D118" s="12" t="s">
        <v>147</v>
      </c>
      <c r="E118" s="12" t="s">
        <v>159</v>
      </c>
      <c r="F118" s="12"/>
      <c r="G118" s="15">
        <f t="shared" si="8"/>
        <v>20000</v>
      </c>
    </row>
    <row r="119" spans="1:7" ht="39">
      <c r="A119" s="61" t="s">
        <v>71</v>
      </c>
      <c r="B119" s="17" t="s">
        <v>350</v>
      </c>
      <c r="C119" s="12" t="s">
        <v>217</v>
      </c>
      <c r="D119" s="12" t="s">
        <v>147</v>
      </c>
      <c r="E119" s="12" t="s">
        <v>159</v>
      </c>
      <c r="F119" s="12" t="s">
        <v>292</v>
      </c>
      <c r="G119" s="15">
        <v>20000</v>
      </c>
    </row>
    <row r="120" spans="1:8" ht="15">
      <c r="A120" s="57" t="s">
        <v>296</v>
      </c>
      <c r="B120" s="11"/>
      <c r="C120" s="11"/>
      <c r="D120" s="11"/>
      <c r="E120" s="11"/>
      <c r="F120" s="11"/>
      <c r="G120" s="14">
        <f>G91+G86+G80+G73+G65+G54+G45+G37+G28+G21+G96+G104+G112</f>
        <v>2068000</v>
      </c>
      <c r="H120" s="28" t="s">
        <v>385</v>
      </c>
    </row>
    <row r="121" spans="4:5" ht="48.75" customHeight="1">
      <c r="D121" s="229"/>
      <c r="E121" s="229"/>
    </row>
    <row r="122" ht="44.25" customHeight="1"/>
    <row r="123" spans="4:5" ht="46.5" customHeight="1">
      <c r="D123" s="219"/>
      <c r="E123" s="219"/>
    </row>
    <row r="124" ht="44.25" customHeight="1"/>
    <row r="125" ht="45.75" customHeight="1"/>
    <row r="126" ht="28.5" customHeight="1"/>
    <row r="127" ht="19.5" customHeight="1"/>
    <row r="128" ht="15.75" customHeight="1"/>
  </sheetData>
  <sheetProtection/>
  <mergeCells count="21">
    <mergeCell ref="A9:G9"/>
    <mergeCell ref="A13:G13"/>
    <mergeCell ref="D121:E121"/>
    <mergeCell ref="A1:G1"/>
    <mergeCell ref="A2:G2"/>
    <mergeCell ref="A3:G3"/>
    <mergeCell ref="A4:G4"/>
    <mergeCell ref="A12:G12"/>
    <mergeCell ref="D123:E123"/>
    <mergeCell ref="A11:G11"/>
    <mergeCell ref="A16:G16"/>
    <mergeCell ref="A5:G5"/>
    <mergeCell ref="B18:F18"/>
    <mergeCell ref="A10:G10"/>
    <mergeCell ref="A15:G15"/>
    <mergeCell ref="A14:G14"/>
    <mergeCell ref="A8:G8"/>
    <mergeCell ref="G18:G19"/>
    <mergeCell ref="A7:G7"/>
    <mergeCell ref="A18:A19"/>
    <mergeCell ref="A6:G6"/>
  </mergeCells>
  <printOptions/>
  <pageMargins left="0.7480314960629921" right="0.35433070866141736" top="0.3937007874015748" bottom="0.3937007874015748" header="0.5118110236220472" footer="0.5118110236220472"/>
  <pageSetup fitToHeight="66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2022-12-27T07:41:57Z</cp:lastPrinted>
  <dcterms:created xsi:type="dcterms:W3CDTF">1996-10-08T23:32:33Z</dcterms:created>
  <dcterms:modified xsi:type="dcterms:W3CDTF">2022-12-29T09:03:00Z</dcterms:modified>
  <cp:category/>
  <cp:version/>
  <cp:contentType/>
  <cp:contentStatus/>
</cp:coreProperties>
</file>